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SI Divisions" sheetId="2" state="visible" r:id="rId2"/>
    <sheet xmlns:r="http://schemas.openxmlformats.org/officeDocument/2006/relationships" name="GC Starter Codes" sheetId="3" state="visible" r:id="rId3"/>
    <sheet xmlns:r="http://schemas.openxmlformats.org/officeDocument/2006/relationships" name="Specialty Sub Example" sheetId="4" state="visible" r:id="rId4"/>
    <sheet xmlns:r="http://schemas.openxmlformats.org/officeDocument/2006/relationships" name="Job Budget" sheetId="5" state="visible" r:id="rId5"/>
  </sheets>
  <definedNames>
    <definedName name="_xlnm._FilterDatabase" localSheetId="1" hidden="1">'CSI Divisions'!$A$5:$E$55</definedName>
    <definedName name="_xlnm.Print_Titles" localSheetId="1">'CSI Divisions'!$5:$5</definedName>
    <definedName name="_xlnm._FilterDatabase" localSheetId="2" hidden="1">'GC Starter Codes'!$A$6:$L$50</definedName>
    <definedName name="_xlnm.Print_Titles" localSheetId="2">'GC Starter Codes'!$6:$6</definedName>
    <definedName name="_xlnm._FilterDatabase" localSheetId="3" hidden="1">'Specialty Sub Example'!$A$6:$L$33</definedName>
    <definedName name="_xlnm.Print_Titles" localSheetId="3">'Specialty Sub Example'!$6:$6</definedName>
    <definedName name="_xlnm.Print_Titles" localSheetId="4">'Job Budget'!$6:$6</definedName>
  </definedNames>
  <calcPr calcId="124519" fullCalcOnLoad="1"/>
</workbook>
</file>

<file path=xl/styles.xml><?xml version="1.0" encoding="utf-8"?>
<styleSheet xmlns="http://schemas.openxmlformats.org/spreadsheetml/2006/main">
  <numFmts count="2">
    <numFmt numFmtId="164" formatCode="$#,##0;($#,##0);&quot;-&quot;"/>
    <numFmt numFmtId="165" formatCode="0.0%;(0.0%);&quot;-&quot;"/>
  </numFmts>
  <fonts count="9">
    <font>
      <name val="Calibri"/>
      <family val="2"/>
      <color theme="1"/>
      <sz val="11"/>
      <scheme val="minor"/>
    </font>
    <font>
      <name val="Arial"/>
      <b val="1"/>
      <color rgb="00336600"/>
      <sz val="14"/>
    </font>
    <font>
      <name val="Arial"/>
      <b val="1"/>
      <sz val="10"/>
    </font>
    <font>
      <name val="Arial"/>
      <sz val="10"/>
    </font>
    <font>
      <name val="Arial"/>
      <color rgb="005A6B52"/>
      <sz val="9"/>
    </font>
    <font>
      <name val="Arial"/>
      <b val="1"/>
      <color rgb="009C5700"/>
      <sz val="9"/>
    </font>
    <font>
      <name val="Arial"/>
      <b val="1"/>
      <color rgb="00FFFFFF"/>
      <sz val="10"/>
    </font>
    <font>
      <name val="Arial"/>
      <color rgb="008A8A8A"/>
      <sz val="10"/>
    </font>
    <font>
      <name val="Arial"/>
      <color rgb="000000FF"/>
      <sz val="10"/>
    </font>
  </fonts>
  <fills count="5">
    <fill>
      <patternFill/>
    </fill>
    <fill>
      <patternFill patternType="gray125"/>
    </fill>
    <fill>
      <patternFill patternType="solid">
        <fgColor rgb="00336600"/>
      </patternFill>
    </fill>
    <fill>
      <patternFill patternType="solid">
        <fgColor rgb="00FFF6D5"/>
      </patternFill>
    </fill>
    <fill>
      <patternFill patternType="solid">
        <fgColor rgb="00EEF6E6"/>
      </patternFill>
    </fill>
  </fills>
  <borders count="3">
    <border>
      <left/>
      <right/>
      <top/>
      <bottom/>
      <diagonal/>
    </border>
    <border>
      <left style="thin">
        <color rgb="00C9D6BE"/>
      </left>
      <right style="thin">
        <color rgb="00C9D6BE"/>
      </right>
      <top style="thin">
        <color rgb="00C9D6BE"/>
      </top>
      <bottom style="thin">
        <color rgb="00C9D6BE"/>
      </bottom>
    </border>
    <border>
      <top style="thin">
        <color rgb="00336600"/>
      </top>
      <bottom style="double">
        <color rgb="00336600"/>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3" fillId="0" borderId="1" applyAlignment="1" pivotButton="0" quotePrefix="0" xfId="0">
      <alignment horizontal="center"/>
    </xf>
    <xf numFmtId="0" fontId="3" fillId="0" borderId="1" pivotButton="0" quotePrefix="0" xfId="0"/>
    <xf numFmtId="0" fontId="7" fillId="0" borderId="1" applyAlignment="1" pivotButton="0" quotePrefix="0" xfId="0">
      <alignment horizontal="center"/>
    </xf>
    <xf numFmtId="0" fontId="7" fillId="0" borderId="1" pivotButton="0" quotePrefix="0" xfId="0"/>
    <xf numFmtId="0" fontId="2" fillId="0" borderId="0" pivotButton="0" quotePrefix="0" xfId="0"/>
    <xf numFmtId="0" fontId="2" fillId="0" borderId="0" applyAlignment="1" pivotButton="0" quotePrefix="0" xfId="0">
      <alignment horizontal="left"/>
    </xf>
    <xf numFmtId="0" fontId="8" fillId="3" borderId="1" applyAlignment="1" pivotButton="0" quotePrefix="0" xfId="0">
      <alignment horizontal="center"/>
    </xf>
    <xf numFmtId="0" fontId="3" fillId="4" borderId="1" applyAlignment="1" pivotButton="0" quotePrefix="0" xfId="0">
      <alignment horizontal="center"/>
    </xf>
    <xf numFmtId="0" fontId="3" fillId="4" borderId="1" pivotButton="0" quotePrefix="0" xfId="0"/>
    <xf numFmtId="0" fontId="8" fillId="3" borderId="1" pivotButton="0" quotePrefix="0" xfId="0"/>
    <xf numFmtId="0" fontId="3" fillId="3" borderId="1" pivotButton="0" quotePrefix="0" xfId="0"/>
    <xf numFmtId="0" fontId="8" fillId="0" borderId="0" pivotButton="0" quotePrefix="0" xfId="0"/>
    <xf numFmtId="164" fontId="8" fillId="3" borderId="1" pivotButton="0" quotePrefix="0" xfId="0"/>
    <xf numFmtId="164" fontId="3" fillId="4" borderId="1" pivotButton="0" quotePrefix="0" xfId="0"/>
    <xf numFmtId="165" fontId="3" fillId="4" borderId="1" pivotButton="0" quotePrefix="0" xfId="0"/>
    <xf numFmtId="164" fontId="3" fillId="0" borderId="1" pivotButton="0" quotePrefix="0" xfId="0"/>
    <xf numFmtId="164" fontId="2" fillId="0" borderId="2" pivotButton="0" quotePrefix="0" xfId="0"/>
    <xf numFmtId="165" fontId="2" fillId="0" borderId="2" pivotButton="0" quotePrefix="0" xfId="0"/>
  </cellXfs>
  <cellStyles count="1">
    <cellStyle name="Normal" xfId="0" builtinId="0" hidden="0"/>
  </cellStyles>
  <dxfs count="1">
    <dxf>
      <font>
        <name val="Arial"/>
        <b val="1"/>
        <color rgb="00C0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32"/>
  <sheetViews>
    <sheetView workbookViewId="0">
      <selection activeCell="A1" sqref="A1"/>
    </sheetView>
  </sheetViews>
  <sheetFormatPr baseColWidth="8" defaultRowHeight="15"/>
  <cols>
    <col width="120" customWidth="1" min="1" max="1"/>
  </cols>
  <sheetData>
    <row r="1">
      <c r="A1" s="1" t="inlineStr">
        <is>
          <t>Construction Cost Codes Template</t>
        </is>
      </c>
    </row>
    <row r="3">
      <c r="A3" s="2" t="inlineStr">
        <is>
          <t>WHAT THIS WORKBOOK IS</t>
        </is>
      </c>
    </row>
    <row r="4">
      <c r="A4" s="3" t="inlineStr">
        <is>
          <t>A cost code list built on the 50 CSI MasterFormat divisions, plus a starter set of phase codes for a general contractor and a second starter set for a specialty subcontractor (electrical shown as the example).</t>
        </is>
      </c>
    </row>
    <row r="5">
      <c r="A5" s="3" t="inlineStr"/>
    </row>
    <row r="6">
      <c r="A6" s="2" t="inlineStr">
        <is>
          <t>HOW A JOB COST CODE IS BUILT</t>
        </is>
      </c>
    </row>
    <row r="7">
      <c r="A7" s="3" t="inlineStr">
        <is>
          <t>Job number + phase code + cost type. Example: 2604 / 03-200 / L = field labor on slabs and flatwork at job 2604.</t>
        </is>
      </c>
    </row>
    <row r="8">
      <c r="A8" s="3" t="inlineStr">
        <is>
          <t>Cost types: L = labor, M = material, S = subcontract, E = equipment, O = other.</t>
        </is>
      </c>
    </row>
    <row r="9">
      <c r="A9" s="3" t="inlineStr"/>
    </row>
    <row r="10">
      <c r="A10" s="2" t="inlineStr">
        <is>
          <t>WHICH CELLS TO EDIT</t>
        </is>
      </c>
    </row>
    <row r="11">
      <c r="A11" s="3" t="inlineStr">
        <is>
          <t>Blue text = inputs you can change. Yellow rows = SAMPLE DATA: a starting point, not a recommendation for your company. Edit, delete or add rows.</t>
        </is>
      </c>
    </row>
    <row r="12">
      <c r="A12" s="3" t="inlineStr">
        <is>
          <t>Green cells calculate: the division number and title fill in from the phase code, and the last column lists the job cost codes to create.</t>
        </is>
      </c>
    </row>
    <row r="13">
      <c r="A13" s="3" t="inlineStr">
        <is>
          <t>Type Y in the Use? column to keep a phase active, N to retire it. Type Y under each cost type you actually track for that phase.</t>
        </is>
      </c>
    </row>
    <row r="14">
      <c r="A14" s="3" t="inlineStr">
        <is>
          <t>Blank rows at the bottom of each list are for your own codes. Keep the format DD-NNN (division, dash, three digits).</t>
        </is>
      </c>
    </row>
    <row r="15">
      <c r="A15" s="3" t="inlineStr"/>
    </row>
    <row r="16">
      <c r="A16" s="2" t="inlineStr">
        <is>
          <t>HOW MANY CODES</t>
        </is>
      </c>
    </row>
    <row r="17">
      <c r="A17" s="3" t="inlineStr">
        <is>
          <t>For a contractor doing $1M to $5M a year, 15 to 30 active phase codes is a practical range. Use the same codes in your estimate and in your accounting system, or estimate-versus-actual comparisons won't work.</t>
        </is>
      </c>
    </row>
    <row r="18">
      <c r="A18" s="3" t="inlineStr"/>
    </row>
    <row r="19">
      <c r="A19" s="2" t="inlineStr">
        <is>
          <t>ABOUT THE DIVISION LIST</t>
        </is>
      </c>
    </row>
    <row r="20">
      <c r="A20" s="3" t="inlineStr">
        <is>
          <t>Division numbers and titles follow CSI MasterFormat as published by the Construction Specifications Institute (csiresources.org). MasterFormat is a CSI trademark. The full section-level list (six-digit numbers) is sold by CSI and is not reproduced here.</t>
        </is>
      </c>
    </row>
    <row r="21">
      <c r="A21" s="3" t="inlineStr">
        <is>
          <t>The three-digit suffixes in the starter sets (for example 03-200) are Xtrategist's own simple phase numbering, not CSI section numbers.</t>
        </is>
      </c>
    </row>
    <row r="22">
      <c r="A22" s="3" t="inlineStr">
        <is>
          <t>CSI revises MasterFormat periodically. Check the current edition if you need exact section numbers on a project specification.</t>
        </is>
      </c>
    </row>
    <row r="23">
      <c r="A23" s="3" t="inlineStr"/>
    </row>
    <row r="24">
      <c r="A24" s="2" t="inlineStr">
        <is>
          <t>TABS</t>
        </is>
      </c>
    </row>
    <row r="25">
      <c r="A25" s="3" t="inlineStr">
        <is>
          <t>CSI Divisions: all 50 divisions with group, subgroup and a flag for divisions most building contractors use.</t>
        </is>
      </c>
    </row>
    <row r="26">
      <c r="A26" s="3" t="inlineStr">
        <is>
          <t>GC Starter Codes: 29 phase codes for a general contractor.</t>
        </is>
      </c>
    </row>
    <row r="27">
      <c r="A27" s="3" t="inlineStr">
        <is>
          <t>Specialty Sub Example: 12 phase codes for an electrical subcontractor. Copy the pattern for your trade.</t>
        </is>
      </c>
    </row>
    <row r="28">
      <c r="A28" s="3" t="inlineStr">
        <is>
          <t>Job Budget: estimate versus actual by cost code for one job, with variance formulas.</t>
        </is>
      </c>
    </row>
    <row r="29">
      <c r="A29" s="3" t="inlineStr"/>
    </row>
    <row r="30">
      <c r="A30" s="3" t="inlineStr">
        <is>
          <t>Related free resources: xtrategist.com/blog-construction-cost-codes.html  |  xtrategist.com/wip-schedule-template.html</t>
        </is>
      </c>
    </row>
    <row r="32">
      <c r="A32" s="4" t="inlineStr">
        <is>
          <t>Provided free by Xtrategist CPA, construction CPA in Atlanta, GA  |  xtrategist.com  |  (678) 401-6118</t>
        </is>
      </c>
    </row>
  </sheetData>
  <printOptions horizontalCentered="1"/>
  <pageMargins left="0.4" right="0.4" top="0.5" bottom="0.5" header="0.5" footer="0.5"/>
  <pageSetup orientation="portrait" paperSize="1" fitToHeight="0" fitToWidth="1"/>
  <headerFooter>
    <oddHeader/>
    <oddFooter>&amp;LXtrategist CPA  |  xtrategist.com&amp;RPage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8"/>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10" customWidth="1" min="1" max="1"/>
    <col width="62" customWidth="1" min="2" max="2"/>
    <col width="58" customWidth="1" min="3" max="3"/>
    <col width="11" customWidth="1" min="4" max="4"/>
    <col width="18" customWidth="1" min="5" max="5"/>
  </cols>
  <sheetData>
    <row r="1">
      <c r="A1" s="1" t="inlineStr">
        <is>
          <t>CSI MasterFormat Divisions (50)</t>
        </is>
      </c>
    </row>
    <row r="2">
      <c r="A2" s="4" t="inlineStr">
        <is>
          <t>Provided free by Xtrategist CPA, construction CPA in Atlanta, GA  |  xtrategist.com  |  (678) 401-6118</t>
        </is>
      </c>
    </row>
    <row r="3">
      <c r="A3" s="5" t="inlineStr">
        <is>
          <t>Division numbers and titles per CSI MasterFormat. Reserved = no title assigned (held for future expansion).</t>
        </is>
      </c>
    </row>
    <row r="5" ht="30" customHeight="1">
      <c r="A5" s="6" t="inlineStr">
        <is>
          <t>Division</t>
        </is>
      </c>
      <c r="B5" s="6" t="inlineStr">
        <is>
          <t>Title</t>
        </is>
      </c>
      <c r="C5" s="6" t="inlineStr">
        <is>
          <t>Group / Subgroup</t>
        </is>
      </c>
      <c r="D5" s="6" t="inlineStr">
        <is>
          <t>Status</t>
        </is>
      </c>
      <c r="E5" s="6" t="inlineStr">
        <is>
          <t>Common for building contractors?</t>
        </is>
      </c>
    </row>
    <row r="6">
      <c r="A6" s="7" t="inlineStr">
        <is>
          <t>00</t>
        </is>
      </c>
      <c r="B6" s="8" t="inlineStr">
        <is>
          <t>Procurement and Contracting Requirements</t>
        </is>
      </c>
      <c r="C6" s="8" t="inlineStr">
        <is>
          <t>Procurement and Contracting Requirements Group</t>
        </is>
      </c>
      <c r="D6" s="7" t="inlineStr">
        <is>
          <t>Titled</t>
        </is>
      </c>
      <c r="E6" s="7" t="inlineStr"/>
    </row>
    <row r="7">
      <c r="A7" s="7" t="inlineStr">
        <is>
          <t>01</t>
        </is>
      </c>
      <c r="B7" s="8" t="inlineStr">
        <is>
          <t>General Requirements</t>
        </is>
      </c>
      <c r="C7" s="8" t="inlineStr">
        <is>
          <t>Specifications Group: General Requirements Subgroup</t>
        </is>
      </c>
      <c r="D7" s="7" t="inlineStr">
        <is>
          <t>Titled</t>
        </is>
      </c>
      <c r="E7" s="7" t="inlineStr">
        <is>
          <t>Yes</t>
        </is>
      </c>
    </row>
    <row r="8">
      <c r="A8" s="7" t="inlineStr">
        <is>
          <t>02</t>
        </is>
      </c>
      <c r="B8" s="8" t="inlineStr">
        <is>
          <t>Existing Conditions</t>
        </is>
      </c>
      <c r="C8" s="8" t="inlineStr">
        <is>
          <t>Specifications Group: Facility Construction Subgroup</t>
        </is>
      </c>
      <c r="D8" s="7" t="inlineStr">
        <is>
          <t>Titled</t>
        </is>
      </c>
      <c r="E8" s="7" t="inlineStr">
        <is>
          <t>Yes</t>
        </is>
      </c>
    </row>
    <row r="9">
      <c r="A9" s="7" t="inlineStr">
        <is>
          <t>03</t>
        </is>
      </c>
      <c r="B9" s="8" t="inlineStr">
        <is>
          <t>Concrete</t>
        </is>
      </c>
      <c r="C9" s="8" t="inlineStr">
        <is>
          <t>Specifications Group: Facility Construction Subgroup</t>
        </is>
      </c>
      <c r="D9" s="7" t="inlineStr">
        <is>
          <t>Titled</t>
        </is>
      </c>
      <c r="E9" s="7" t="inlineStr">
        <is>
          <t>Yes</t>
        </is>
      </c>
    </row>
    <row r="10">
      <c r="A10" s="7" t="inlineStr">
        <is>
          <t>04</t>
        </is>
      </c>
      <c r="B10" s="8" t="inlineStr">
        <is>
          <t>Masonry</t>
        </is>
      </c>
      <c r="C10" s="8" t="inlineStr">
        <is>
          <t>Specifications Group: Facility Construction Subgroup</t>
        </is>
      </c>
      <c r="D10" s="7" t="inlineStr">
        <is>
          <t>Titled</t>
        </is>
      </c>
      <c r="E10" s="7" t="inlineStr">
        <is>
          <t>Yes</t>
        </is>
      </c>
    </row>
    <row r="11">
      <c r="A11" s="7" t="inlineStr">
        <is>
          <t>05</t>
        </is>
      </c>
      <c r="B11" s="8" t="inlineStr">
        <is>
          <t>Metals</t>
        </is>
      </c>
      <c r="C11" s="8" t="inlineStr">
        <is>
          <t>Specifications Group: Facility Construction Subgroup</t>
        </is>
      </c>
      <c r="D11" s="7" t="inlineStr">
        <is>
          <t>Titled</t>
        </is>
      </c>
      <c r="E11" s="7" t="inlineStr">
        <is>
          <t>Yes</t>
        </is>
      </c>
    </row>
    <row r="12">
      <c r="A12" s="7" t="inlineStr">
        <is>
          <t>06</t>
        </is>
      </c>
      <c r="B12" s="8" t="inlineStr">
        <is>
          <t>Wood, Plastics, and Composites</t>
        </is>
      </c>
      <c r="C12" s="8" t="inlineStr">
        <is>
          <t>Specifications Group: Facility Construction Subgroup</t>
        </is>
      </c>
      <c r="D12" s="7" t="inlineStr">
        <is>
          <t>Titled</t>
        </is>
      </c>
      <c r="E12" s="7" t="inlineStr">
        <is>
          <t>Yes</t>
        </is>
      </c>
    </row>
    <row r="13">
      <c r="A13" s="7" t="inlineStr">
        <is>
          <t>07</t>
        </is>
      </c>
      <c r="B13" s="8" t="inlineStr">
        <is>
          <t>Thermal and Moisture Protection</t>
        </is>
      </c>
      <c r="C13" s="8" t="inlineStr">
        <is>
          <t>Specifications Group: Facility Construction Subgroup</t>
        </is>
      </c>
      <c r="D13" s="7" t="inlineStr">
        <is>
          <t>Titled</t>
        </is>
      </c>
      <c r="E13" s="7" t="inlineStr">
        <is>
          <t>Yes</t>
        </is>
      </c>
    </row>
    <row r="14">
      <c r="A14" s="7" t="inlineStr">
        <is>
          <t>08</t>
        </is>
      </c>
      <c r="B14" s="8" t="inlineStr">
        <is>
          <t>Openings</t>
        </is>
      </c>
      <c r="C14" s="8" t="inlineStr">
        <is>
          <t>Specifications Group: Facility Construction Subgroup</t>
        </is>
      </c>
      <c r="D14" s="7" t="inlineStr">
        <is>
          <t>Titled</t>
        </is>
      </c>
      <c r="E14" s="7" t="inlineStr">
        <is>
          <t>Yes</t>
        </is>
      </c>
    </row>
    <row r="15">
      <c r="A15" s="7" t="inlineStr">
        <is>
          <t>09</t>
        </is>
      </c>
      <c r="B15" s="8" t="inlineStr">
        <is>
          <t>Finishes</t>
        </is>
      </c>
      <c r="C15" s="8" t="inlineStr">
        <is>
          <t>Specifications Group: Facility Construction Subgroup</t>
        </is>
      </c>
      <c r="D15" s="7" t="inlineStr">
        <is>
          <t>Titled</t>
        </is>
      </c>
      <c r="E15" s="7" t="inlineStr">
        <is>
          <t>Yes</t>
        </is>
      </c>
    </row>
    <row r="16">
      <c r="A16" s="7" t="inlineStr">
        <is>
          <t>10</t>
        </is>
      </c>
      <c r="B16" s="8" t="inlineStr">
        <is>
          <t>Specialties</t>
        </is>
      </c>
      <c r="C16" s="8" t="inlineStr">
        <is>
          <t>Specifications Group: Facility Construction Subgroup</t>
        </is>
      </c>
      <c r="D16" s="7" t="inlineStr">
        <is>
          <t>Titled</t>
        </is>
      </c>
      <c r="E16" s="7" t="inlineStr">
        <is>
          <t>Yes</t>
        </is>
      </c>
    </row>
    <row r="17">
      <c r="A17" s="7" t="inlineStr">
        <is>
          <t>11</t>
        </is>
      </c>
      <c r="B17" s="8" t="inlineStr">
        <is>
          <t>Equipment</t>
        </is>
      </c>
      <c r="C17" s="8" t="inlineStr">
        <is>
          <t>Specifications Group: Facility Construction Subgroup</t>
        </is>
      </c>
      <c r="D17" s="7" t="inlineStr">
        <is>
          <t>Titled</t>
        </is>
      </c>
      <c r="E17" s="7" t="inlineStr"/>
    </row>
    <row r="18">
      <c r="A18" s="7" t="inlineStr">
        <is>
          <t>12</t>
        </is>
      </c>
      <c r="B18" s="8" t="inlineStr">
        <is>
          <t>Furnishings</t>
        </is>
      </c>
      <c r="C18" s="8" t="inlineStr">
        <is>
          <t>Specifications Group: Facility Construction Subgroup</t>
        </is>
      </c>
      <c r="D18" s="7" t="inlineStr">
        <is>
          <t>Titled</t>
        </is>
      </c>
      <c r="E18" s="7" t="inlineStr"/>
    </row>
    <row r="19">
      <c r="A19" s="7" t="inlineStr">
        <is>
          <t>13</t>
        </is>
      </c>
      <c r="B19" s="8" t="inlineStr">
        <is>
          <t>Special Construction</t>
        </is>
      </c>
      <c r="C19" s="8" t="inlineStr">
        <is>
          <t>Specifications Group: Facility Construction Subgroup</t>
        </is>
      </c>
      <c r="D19" s="7" t="inlineStr">
        <is>
          <t>Titled</t>
        </is>
      </c>
      <c r="E19" s="7" t="inlineStr"/>
    </row>
    <row r="20">
      <c r="A20" s="7" t="inlineStr">
        <is>
          <t>14</t>
        </is>
      </c>
      <c r="B20" s="8" t="inlineStr">
        <is>
          <t>Conveying Equipment</t>
        </is>
      </c>
      <c r="C20" s="8" t="inlineStr">
        <is>
          <t>Specifications Group: Facility Construction Subgroup</t>
        </is>
      </c>
      <c r="D20" s="7" t="inlineStr">
        <is>
          <t>Titled</t>
        </is>
      </c>
      <c r="E20" s="7" t="inlineStr"/>
    </row>
    <row r="21">
      <c r="A21" s="9" t="inlineStr">
        <is>
          <t>15</t>
        </is>
      </c>
      <c r="B21" s="10" t="inlineStr">
        <is>
          <t>Reserved</t>
        </is>
      </c>
      <c r="C21" s="10" t="inlineStr">
        <is>
          <t>Specifications Group: Facility Construction Subgroup</t>
        </is>
      </c>
      <c r="D21" s="9" t="inlineStr">
        <is>
          <t>Reserved</t>
        </is>
      </c>
      <c r="E21" s="9" t="inlineStr"/>
    </row>
    <row r="22">
      <c r="A22" s="9" t="inlineStr">
        <is>
          <t>16</t>
        </is>
      </c>
      <c r="B22" s="10" t="inlineStr">
        <is>
          <t>Reserved</t>
        </is>
      </c>
      <c r="C22" s="10" t="inlineStr">
        <is>
          <t>Specifications Group: Facility Construction Subgroup</t>
        </is>
      </c>
      <c r="D22" s="9" t="inlineStr">
        <is>
          <t>Reserved</t>
        </is>
      </c>
      <c r="E22" s="9" t="inlineStr"/>
    </row>
    <row r="23">
      <c r="A23" s="9" t="inlineStr">
        <is>
          <t>17</t>
        </is>
      </c>
      <c r="B23" s="10" t="inlineStr">
        <is>
          <t>Reserved</t>
        </is>
      </c>
      <c r="C23" s="10" t="inlineStr">
        <is>
          <t>Specifications Group: Facility Construction Subgroup</t>
        </is>
      </c>
      <c r="D23" s="9" t="inlineStr">
        <is>
          <t>Reserved</t>
        </is>
      </c>
      <c r="E23" s="9" t="inlineStr"/>
    </row>
    <row r="24">
      <c r="A24" s="9" t="inlineStr">
        <is>
          <t>18</t>
        </is>
      </c>
      <c r="B24" s="10" t="inlineStr">
        <is>
          <t>Reserved</t>
        </is>
      </c>
      <c r="C24" s="10" t="inlineStr">
        <is>
          <t>Specifications Group: Facility Construction Subgroup</t>
        </is>
      </c>
      <c r="D24" s="9" t="inlineStr">
        <is>
          <t>Reserved</t>
        </is>
      </c>
      <c r="E24" s="9" t="inlineStr"/>
    </row>
    <row r="25">
      <c r="A25" s="9" t="inlineStr">
        <is>
          <t>19</t>
        </is>
      </c>
      <c r="B25" s="10" t="inlineStr">
        <is>
          <t>Reserved</t>
        </is>
      </c>
      <c r="C25" s="10" t="inlineStr">
        <is>
          <t>Specifications Group: Facility Construction Subgroup</t>
        </is>
      </c>
      <c r="D25" s="9" t="inlineStr">
        <is>
          <t>Reserved</t>
        </is>
      </c>
      <c r="E25" s="9" t="inlineStr"/>
    </row>
    <row r="26">
      <c r="A26" s="9" t="inlineStr">
        <is>
          <t>20</t>
        </is>
      </c>
      <c r="B26" s="10" t="inlineStr">
        <is>
          <t>Reserved</t>
        </is>
      </c>
      <c r="C26" s="10" t="inlineStr">
        <is>
          <t>Specifications Group: Facility Services Subgroup</t>
        </is>
      </c>
      <c r="D26" s="9" t="inlineStr">
        <is>
          <t>Reserved</t>
        </is>
      </c>
      <c r="E26" s="9" t="inlineStr"/>
    </row>
    <row r="27">
      <c r="A27" s="7" t="inlineStr">
        <is>
          <t>21</t>
        </is>
      </c>
      <c r="B27" s="8" t="inlineStr">
        <is>
          <t>Fire Suppression</t>
        </is>
      </c>
      <c r="C27" s="8" t="inlineStr">
        <is>
          <t>Specifications Group: Facility Services Subgroup</t>
        </is>
      </c>
      <c r="D27" s="7" t="inlineStr">
        <is>
          <t>Titled</t>
        </is>
      </c>
      <c r="E27" s="7" t="inlineStr">
        <is>
          <t>Yes</t>
        </is>
      </c>
    </row>
    <row r="28">
      <c r="A28" s="7" t="inlineStr">
        <is>
          <t>22</t>
        </is>
      </c>
      <c r="B28" s="8" t="inlineStr">
        <is>
          <t>Plumbing</t>
        </is>
      </c>
      <c r="C28" s="8" t="inlineStr">
        <is>
          <t>Specifications Group: Facility Services Subgroup</t>
        </is>
      </c>
      <c r="D28" s="7" t="inlineStr">
        <is>
          <t>Titled</t>
        </is>
      </c>
      <c r="E28" s="7" t="inlineStr">
        <is>
          <t>Yes</t>
        </is>
      </c>
    </row>
    <row r="29">
      <c r="A29" s="7" t="inlineStr">
        <is>
          <t>23</t>
        </is>
      </c>
      <c r="B29" s="8" t="inlineStr">
        <is>
          <t>Heating, Ventilating, and Air Conditioning (HVAC)</t>
        </is>
      </c>
      <c r="C29" s="8" t="inlineStr">
        <is>
          <t>Specifications Group: Facility Services Subgroup</t>
        </is>
      </c>
      <c r="D29" s="7" t="inlineStr">
        <is>
          <t>Titled</t>
        </is>
      </c>
      <c r="E29" s="7" t="inlineStr">
        <is>
          <t>Yes</t>
        </is>
      </c>
    </row>
    <row r="30">
      <c r="A30" s="9" t="inlineStr">
        <is>
          <t>24</t>
        </is>
      </c>
      <c r="B30" s="10" t="inlineStr">
        <is>
          <t>Reserved</t>
        </is>
      </c>
      <c r="C30" s="10" t="inlineStr">
        <is>
          <t>Specifications Group: Facility Services Subgroup</t>
        </is>
      </c>
      <c r="D30" s="9" t="inlineStr">
        <is>
          <t>Reserved</t>
        </is>
      </c>
      <c r="E30" s="9" t="inlineStr"/>
    </row>
    <row r="31">
      <c r="A31" s="7" t="inlineStr">
        <is>
          <t>25</t>
        </is>
      </c>
      <c r="B31" s="8" t="inlineStr">
        <is>
          <t>Integrated Automation</t>
        </is>
      </c>
      <c r="C31" s="8" t="inlineStr">
        <is>
          <t>Specifications Group: Facility Services Subgroup</t>
        </is>
      </c>
      <c r="D31" s="7" t="inlineStr">
        <is>
          <t>Titled</t>
        </is>
      </c>
      <c r="E31" s="7" t="inlineStr"/>
    </row>
    <row r="32">
      <c r="A32" s="7" t="inlineStr">
        <is>
          <t>26</t>
        </is>
      </c>
      <c r="B32" s="8" t="inlineStr">
        <is>
          <t>Electrical</t>
        </is>
      </c>
      <c r="C32" s="8" t="inlineStr">
        <is>
          <t>Specifications Group: Facility Services Subgroup</t>
        </is>
      </c>
      <c r="D32" s="7" t="inlineStr">
        <is>
          <t>Titled</t>
        </is>
      </c>
      <c r="E32" s="7" t="inlineStr">
        <is>
          <t>Yes</t>
        </is>
      </c>
    </row>
    <row r="33">
      <c r="A33" s="7" t="inlineStr">
        <is>
          <t>27</t>
        </is>
      </c>
      <c r="B33" s="8" t="inlineStr">
        <is>
          <t>Communications</t>
        </is>
      </c>
      <c r="C33" s="8" t="inlineStr">
        <is>
          <t>Specifications Group: Facility Services Subgroup</t>
        </is>
      </c>
      <c r="D33" s="7" t="inlineStr">
        <is>
          <t>Titled</t>
        </is>
      </c>
      <c r="E33" s="7" t="inlineStr">
        <is>
          <t>Yes</t>
        </is>
      </c>
    </row>
    <row r="34">
      <c r="A34" s="7" t="inlineStr">
        <is>
          <t>28</t>
        </is>
      </c>
      <c r="B34" s="8" t="inlineStr">
        <is>
          <t>Electronic Safety and Security</t>
        </is>
      </c>
      <c r="C34" s="8" t="inlineStr">
        <is>
          <t>Specifications Group: Facility Services Subgroup</t>
        </is>
      </c>
      <c r="D34" s="7" t="inlineStr">
        <is>
          <t>Titled</t>
        </is>
      </c>
      <c r="E34" s="7" t="inlineStr">
        <is>
          <t>Yes</t>
        </is>
      </c>
    </row>
    <row r="35">
      <c r="A35" s="9" t="inlineStr">
        <is>
          <t>29</t>
        </is>
      </c>
      <c r="B35" s="10" t="inlineStr">
        <is>
          <t>Reserved</t>
        </is>
      </c>
      <c r="C35" s="10" t="inlineStr">
        <is>
          <t>Specifications Group: Facility Services Subgroup</t>
        </is>
      </c>
      <c r="D35" s="9" t="inlineStr">
        <is>
          <t>Reserved</t>
        </is>
      </c>
      <c r="E35" s="9" t="inlineStr"/>
    </row>
    <row r="36">
      <c r="A36" s="9" t="inlineStr">
        <is>
          <t>30</t>
        </is>
      </c>
      <c r="B36" s="10" t="inlineStr">
        <is>
          <t>Reserved</t>
        </is>
      </c>
      <c r="C36" s="10" t="inlineStr">
        <is>
          <t>Specifications Group: Site and Infrastructure Subgroup</t>
        </is>
      </c>
      <c r="D36" s="9" t="inlineStr">
        <is>
          <t>Reserved</t>
        </is>
      </c>
      <c r="E36" s="9" t="inlineStr"/>
    </row>
    <row r="37">
      <c r="A37" s="7" t="inlineStr">
        <is>
          <t>31</t>
        </is>
      </c>
      <c r="B37" s="8" t="inlineStr">
        <is>
          <t>Earthwork</t>
        </is>
      </c>
      <c r="C37" s="8" t="inlineStr">
        <is>
          <t>Specifications Group: Site and Infrastructure Subgroup</t>
        </is>
      </c>
      <c r="D37" s="7" t="inlineStr">
        <is>
          <t>Titled</t>
        </is>
      </c>
      <c r="E37" s="7" t="inlineStr">
        <is>
          <t>Yes</t>
        </is>
      </c>
    </row>
    <row r="38">
      <c r="A38" s="7" t="inlineStr">
        <is>
          <t>32</t>
        </is>
      </c>
      <c r="B38" s="8" t="inlineStr">
        <is>
          <t>Exterior Improvements</t>
        </is>
      </c>
      <c r="C38" s="8" t="inlineStr">
        <is>
          <t>Specifications Group: Site and Infrastructure Subgroup</t>
        </is>
      </c>
      <c r="D38" s="7" t="inlineStr">
        <is>
          <t>Titled</t>
        </is>
      </c>
      <c r="E38" s="7" t="inlineStr">
        <is>
          <t>Yes</t>
        </is>
      </c>
    </row>
    <row r="39">
      <c r="A39" s="7" t="inlineStr">
        <is>
          <t>33</t>
        </is>
      </c>
      <c r="B39" s="8" t="inlineStr">
        <is>
          <t>Utilities</t>
        </is>
      </c>
      <c r="C39" s="8" t="inlineStr">
        <is>
          <t>Specifications Group: Site and Infrastructure Subgroup</t>
        </is>
      </c>
      <c r="D39" s="7" t="inlineStr">
        <is>
          <t>Titled</t>
        </is>
      </c>
      <c r="E39" s="7" t="inlineStr">
        <is>
          <t>Yes</t>
        </is>
      </c>
    </row>
    <row r="40">
      <c r="A40" s="7" t="inlineStr">
        <is>
          <t>34</t>
        </is>
      </c>
      <c r="B40" s="8" t="inlineStr">
        <is>
          <t>Transportation</t>
        </is>
      </c>
      <c r="C40" s="8" t="inlineStr">
        <is>
          <t>Specifications Group: Site and Infrastructure Subgroup</t>
        </is>
      </c>
      <c r="D40" s="7" t="inlineStr">
        <is>
          <t>Titled</t>
        </is>
      </c>
      <c r="E40" s="7" t="inlineStr"/>
    </row>
    <row r="41">
      <c r="A41" s="7" t="inlineStr">
        <is>
          <t>35</t>
        </is>
      </c>
      <c r="B41" s="8" t="inlineStr">
        <is>
          <t>Waterway and Marine Construction</t>
        </is>
      </c>
      <c r="C41" s="8" t="inlineStr">
        <is>
          <t>Specifications Group: Site and Infrastructure Subgroup</t>
        </is>
      </c>
      <c r="D41" s="7" t="inlineStr">
        <is>
          <t>Titled</t>
        </is>
      </c>
      <c r="E41" s="7" t="inlineStr"/>
    </row>
    <row r="42">
      <c r="A42" s="9" t="inlineStr">
        <is>
          <t>36</t>
        </is>
      </c>
      <c r="B42" s="10" t="inlineStr">
        <is>
          <t>Reserved</t>
        </is>
      </c>
      <c r="C42" s="10" t="inlineStr">
        <is>
          <t>Specifications Group: Site and Infrastructure Subgroup</t>
        </is>
      </c>
      <c r="D42" s="9" t="inlineStr">
        <is>
          <t>Reserved</t>
        </is>
      </c>
      <c r="E42" s="9" t="inlineStr"/>
    </row>
    <row r="43">
      <c r="A43" s="9" t="inlineStr">
        <is>
          <t>37</t>
        </is>
      </c>
      <c r="B43" s="10" t="inlineStr">
        <is>
          <t>Reserved</t>
        </is>
      </c>
      <c r="C43" s="10" t="inlineStr">
        <is>
          <t>Specifications Group: Site and Infrastructure Subgroup</t>
        </is>
      </c>
      <c r="D43" s="9" t="inlineStr">
        <is>
          <t>Reserved</t>
        </is>
      </c>
      <c r="E43" s="9" t="inlineStr"/>
    </row>
    <row r="44">
      <c r="A44" s="9" t="inlineStr">
        <is>
          <t>38</t>
        </is>
      </c>
      <c r="B44" s="10" t="inlineStr">
        <is>
          <t>Reserved</t>
        </is>
      </c>
      <c r="C44" s="10" t="inlineStr">
        <is>
          <t>Specifications Group: Site and Infrastructure Subgroup</t>
        </is>
      </c>
      <c r="D44" s="9" t="inlineStr">
        <is>
          <t>Reserved</t>
        </is>
      </c>
      <c r="E44" s="9" t="inlineStr"/>
    </row>
    <row r="45">
      <c r="A45" s="9" t="inlineStr">
        <is>
          <t>39</t>
        </is>
      </c>
      <c r="B45" s="10" t="inlineStr">
        <is>
          <t>Reserved</t>
        </is>
      </c>
      <c r="C45" s="10" t="inlineStr">
        <is>
          <t>Specifications Group: Site and Infrastructure Subgroup</t>
        </is>
      </c>
      <c r="D45" s="9" t="inlineStr">
        <is>
          <t>Reserved</t>
        </is>
      </c>
      <c r="E45" s="9" t="inlineStr"/>
    </row>
    <row r="46">
      <c r="A46" s="7" t="inlineStr">
        <is>
          <t>40</t>
        </is>
      </c>
      <c r="B46" s="8" t="inlineStr">
        <is>
          <t>Process Interconnections</t>
        </is>
      </c>
      <c r="C46" s="8" t="inlineStr">
        <is>
          <t>Specifications Group: Process Equipment Subgroup</t>
        </is>
      </c>
      <c r="D46" s="7" t="inlineStr">
        <is>
          <t>Titled</t>
        </is>
      </c>
      <c r="E46" s="7" t="inlineStr"/>
    </row>
    <row r="47">
      <c r="A47" s="7" t="inlineStr">
        <is>
          <t>41</t>
        </is>
      </c>
      <c r="B47" s="8" t="inlineStr">
        <is>
          <t>Material Processing and Handling Equipment</t>
        </is>
      </c>
      <c r="C47" s="8" t="inlineStr">
        <is>
          <t>Specifications Group: Process Equipment Subgroup</t>
        </is>
      </c>
      <c r="D47" s="7" t="inlineStr">
        <is>
          <t>Titled</t>
        </is>
      </c>
      <c r="E47" s="7" t="inlineStr"/>
    </row>
    <row r="48">
      <c r="A48" s="7" t="inlineStr">
        <is>
          <t>42</t>
        </is>
      </c>
      <c r="B48" s="8" t="inlineStr">
        <is>
          <t>Process Heating, Cooling, and Drying Equipment</t>
        </is>
      </c>
      <c r="C48" s="8" t="inlineStr">
        <is>
          <t>Specifications Group: Process Equipment Subgroup</t>
        </is>
      </c>
      <c r="D48" s="7" t="inlineStr">
        <is>
          <t>Titled</t>
        </is>
      </c>
      <c r="E48" s="7" t="inlineStr"/>
    </row>
    <row r="49">
      <c r="A49" s="7" t="inlineStr">
        <is>
          <t>43</t>
        </is>
      </c>
      <c r="B49" s="8" t="inlineStr">
        <is>
          <t>Process Gas and Liquid Handling, Purification, and Storage Equipment</t>
        </is>
      </c>
      <c r="C49" s="8" t="inlineStr">
        <is>
          <t>Specifications Group: Process Equipment Subgroup</t>
        </is>
      </c>
      <c r="D49" s="7" t="inlineStr">
        <is>
          <t>Titled</t>
        </is>
      </c>
      <c r="E49" s="7" t="inlineStr"/>
    </row>
    <row r="50">
      <c r="A50" s="7" t="inlineStr">
        <is>
          <t>44</t>
        </is>
      </c>
      <c r="B50" s="8" t="inlineStr">
        <is>
          <t>Pollution and Waste Control Equipment</t>
        </is>
      </c>
      <c r="C50" s="8" t="inlineStr">
        <is>
          <t>Specifications Group: Process Equipment Subgroup</t>
        </is>
      </c>
      <c r="D50" s="7" t="inlineStr">
        <is>
          <t>Titled</t>
        </is>
      </c>
      <c r="E50" s="7" t="inlineStr"/>
    </row>
    <row r="51">
      <c r="A51" s="7" t="inlineStr">
        <is>
          <t>45</t>
        </is>
      </c>
      <c r="B51" s="8" t="inlineStr">
        <is>
          <t>Industry-Specific Manufacturing Equipment</t>
        </is>
      </c>
      <c r="C51" s="8" t="inlineStr">
        <is>
          <t>Specifications Group: Process Equipment Subgroup</t>
        </is>
      </c>
      <c r="D51" s="7" t="inlineStr">
        <is>
          <t>Titled</t>
        </is>
      </c>
      <c r="E51" s="7" t="inlineStr"/>
    </row>
    <row r="52">
      <c r="A52" s="7" t="inlineStr">
        <is>
          <t>46</t>
        </is>
      </c>
      <c r="B52" s="8" t="inlineStr">
        <is>
          <t>Water and Wastewater Equipment</t>
        </is>
      </c>
      <c r="C52" s="8" t="inlineStr">
        <is>
          <t>Specifications Group: Process Equipment Subgroup</t>
        </is>
      </c>
      <c r="D52" s="7" t="inlineStr">
        <is>
          <t>Titled</t>
        </is>
      </c>
      <c r="E52" s="7" t="inlineStr"/>
    </row>
    <row r="53">
      <c r="A53" s="9" t="inlineStr">
        <is>
          <t>47</t>
        </is>
      </c>
      <c r="B53" s="10" t="inlineStr">
        <is>
          <t>Reserved</t>
        </is>
      </c>
      <c r="C53" s="10" t="inlineStr">
        <is>
          <t>Specifications Group: Process Equipment Subgroup</t>
        </is>
      </c>
      <c r="D53" s="9" t="inlineStr">
        <is>
          <t>Reserved</t>
        </is>
      </c>
      <c r="E53" s="9" t="inlineStr"/>
    </row>
    <row r="54">
      <c r="A54" s="7" t="inlineStr">
        <is>
          <t>48</t>
        </is>
      </c>
      <c r="B54" s="8" t="inlineStr">
        <is>
          <t>Electrical Power Generation</t>
        </is>
      </c>
      <c r="C54" s="8" t="inlineStr">
        <is>
          <t>Specifications Group: Process Equipment Subgroup</t>
        </is>
      </c>
      <c r="D54" s="7" t="inlineStr">
        <is>
          <t>Titled</t>
        </is>
      </c>
      <c r="E54" s="7" t="inlineStr"/>
    </row>
    <row r="55">
      <c r="A55" s="9" t="inlineStr">
        <is>
          <t>49</t>
        </is>
      </c>
      <c r="B55" s="10" t="inlineStr">
        <is>
          <t>Reserved</t>
        </is>
      </c>
      <c r="C55" s="10" t="inlineStr">
        <is>
          <t>Specifications Group: Process Equipment Subgroup</t>
        </is>
      </c>
      <c r="D55" s="9" t="inlineStr">
        <is>
          <t>Reserved</t>
        </is>
      </c>
      <c r="E55" s="9" t="inlineStr"/>
    </row>
    <row r="57">
      <c r="A57" s="11" t="inlineStr">
        <is>
          <t>Titled divisions:</t>
        </is>
      </c>
      <c r="B57" s="12">
        <f>COUNTIF(D6:D55,"Titled")</f>
        <v/>
      </c>
    </row>
    <row r="58">
      <c r="A58" s="11" t="inlineStr">
        <is>
          <t>Reserved divisions:</t>
        </is>
      </c>
      <c r="B58" s="12">
        <f>COUNTIF(D6:D55,"Reserved")</f>
        <v/>
      </c>
    </row>
  </sheetData>
  <autoFilter ref="A5:E55"/>
  <printOptions horizontalCentered="1"/>
  <pageMargins left="0.4" right="0.4" top="0.5" bottom="0.5" header="0.5" footer="0.5"/>
  <pageSetup orientation="portrait" paperSize="1" fitToHeight="0" fitToWidth="1"/>
  <headerFooter>
    <oddHeader/>
    <oddFooter>&amp;LXtrategist CPA  |  xtrategist.com&amp;RPage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L50"/>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11" customWidth="1" min="1" max="1"/>
    <col width="9" customWidth="1" min="2" max="2"/>
    <col width="34" customWidth="1" min="3" max="3"/>
    <col width="46" customWidth="1" min="4" max="4"/>
    <col width="22" customWidth="1" min="5" max="5"/>
    <col width="9" customWidth="1" min="6" max="6"/>
    <col width="8" customWidth="1" min="7" max="7"/>
    <col width="9" customWidth="1" min="8" max="8"/>
    <col width="11" customWidth="1" min="9" max="9"/>
    <col width="10" customWidth="1" min="10" max="10"/>
    <col width="8" customWidth="1" min="11" max="11"/>
    <col width="52" customWidth="1" min="12" max="12"/>
  </cols>
  <sheetData>
    <row r="1">
      <c r="A1" s="1" t="inlineStr">
        <is>
          <t>General Contractor Starter Cost Codes</t>
        </is>
      </c>
    </row>
    <row r="2">
      <c r="A2" s="4" t="inlineStr">
        <is>
          <t>Provided free by Xtrategist CPA, construction CPA in Atlanta, GA  |  xtrategist.com  |  (678) 401-6118</t>
        </is>
      </c>
    </row>
    <row r="3">
      <c r="A3" s="5" t="inlineStr">
        <is>
          <t>Yellow rows are SAMPLE DATA. Edit to match how you estimate. Blank rows below are for your own codes.</t>
        </is>
      </c>
    </row>
    <row r="4">
      <c r="A4" s="11" t="inlineStr">
        <is>
          <t>Active phase codes:</t>
        </is>
      </c>
      <c r="C4" s="11">
        <f>COUNTIF(F7:F50,"Y")</f>
        <v/>
      </c>
      <c r="D4" s="11" t="inlineStr">
        <is>
          <t>Active job cost codes (phase x cost type):</t>
        </is>
      </c>
      <c r="E4" s="12">
        <f>COUNTIF(G7:K50,"Y")</f>
        <v/>
      </c>
    </row>
    <row r="6" ht="34" customHeight="1">
      <c r="A6" s="6" t="inlineStr">
        <is>
          <t>Phase Code</t>
        </is>
      </c>
      <c r="B6" s="6" t="inlineStr">
        <is>
          <t>Division</t>
        </is>
      </c>
      <c r="C6" s="6" t="inlineStr">
        <is>
          <t>Division Title (from CSI Divisions tab)</t>
        </is>
      </c>
      <c r="D6" s="6" t="inlineStr">
        <is>
          <t>Phase Description</t>
        </is>
      </c>
      <c r="E6" s="6" t="inlineStr">
        <is>
          <t>Notes</t>
        </is>
      </c>
      <c r="F6" s="6" t="inlineStr">
        <is>
          <t>Use? (Y/N)</t>
        </is>
      </c>
      <c r="G6" s="6" t="inlineStr">
        <is>
          <t>L
Labor</t>
        </is>
      </c>
      <c r="H6" s="6" t="inlineStr">
        <is>
          <t>M
Material</t>
        </is>
      </c>
      <c r="I6" s="6" t="inlineStr">
        <is>
          <t>S
Subcontract</t>
        </is>
      </c>
      <c r="J6" s="6" t="inlineStr">
        <is>
          <t>E
Equipment</t>
        </is>
      </c>
      <c r="K6" s="6" t="inlineStr">
        <is>
          <t>O
Other</t>
        </is>
      </c>
      <c r="L6" s="6" t="inlineStr">
        <is>
          <t>Job Cost Codes to Set Up</t>
        </is>
      </c>
    </row>
    <row r="7">
      <c r="A7" s="13" t="inlineStr">
        <is>
          <t>01-100</t>
        </is>
      </c>
      <c r="B7" s="14">
        <f>IF(A7="","",LEFT(A7,2))</f>
        <v/>
      </c>
      <c r="C7" s="15">
        <f>IF(B7="","",IFERROR(INDEX('CSI Divisions'!$B$6:$B$55,MATCH(B7,'CSI Divisions'!$A$6:$A$55,0)),"Check division number"))</f>
        <v/>
      </c>
      <c r="D7" s="16" t="inlineStr">
        <is>
          <t>Project management and field supervision</t>
        </is>
      </c>
      <c r="E7" s="17" t="n"/>
      <c r="F7" s="13" t="inlineStr">
        <is>
          <t>Y</t>
        </is>
      </c>
      <c r="G7" s="13" t="inlineStr">
        <is>
          <t>Y</t>
        </is>
      </c>
      <c r="H7" s="13" t="n"/>
      <c r="I7" s="13" t="n"/>
      <c r="J7" s="13" t="n"/>
      <c r="K7" s="13" t="n"/>
      <c r="L7" s="15">
        <f>IF(OR(A7="",F7&lt;&gt;"Y"),"",IF(G7="Y",A7&amp;"-L  ","")&amp;IF(H7="Y",A7&amp;"-M  ","")&amp;IF(I7="Y",A7&amp;"-S  ","")&amp;IF(J7="Y",A7&amp;"-E  ","")&amp;IF(K7="Y",A7&amp;"-O",""))</f>
        <v/>
      </c>
    </row>
    <row r="8">
      <c r="A8" s="13" t="inlineStr">
        <is>
          <t>01-200</t>
        </is>
      </c>
      <c r="B8" s="14">
        <f>IF(A8="","",LEFT(A8,2))</f>
        <v/>
      </c>
      <c r="C8" s="15">
        <f>IF(B8="","",IFERROR(INDEX('CSI Divisions'!$B$6:$B$55,MATCH(B8,'CSI Divisions'!$A$6:$A$55,0)),"Check division number"))</f>
        <v/>
      </c>
      <c r="D8" s="16" t="inlineStr">
        <is>
          <t>Temporary facilities, trailer and temporary utilities</t>
        </is>
      </c>
      <c r="E8" s="17" t="n"/>
      <c r="F8" s="13" t="inlineStr">
        <is>
          <t>Y</t>
        </is>
      </c>
      <c r="G8" s="13" t="n"/>
      <c r="H8" s="13" t="inlineStr">
        <is>
          <t>Y</t>
        </is>
      </c>
      <c r="I8" s="13" t="n"/>
      <c r="J8" s="13" t="inlineStr">
        <is>
          <t>Y</t>
        </is>
      </c>
      <c r="K8" s="13" t="inlineStr">
        <is>
          <t>Y</t>
        </is>
      </c>
      <c r="L8" s="15">
        <f>IF(OR(A8="",F8&lt;&gt;"Y"),"",IF(G8="Y",A8&amp;"-L  ","")&amp;IF(H8="Y",A8&amp;"-M  ","")&amp;IF(I8="Y",A8&amp;"-S  ","")&amp;IF(J8="Y",A8&amp;"-E  ","")&amp;IF(K8="Y",A8&amp;"-O",""))</f>
        <v/>
      </c>
    </row>
    <row r="9">
      <c r="A9" s="13" t="inlineStr">
        <is>
          <t>01-300</t>
        </is>
      </c>
      <c r="B9" s="14">
        <f>IF(A9="","",LEFT(A9,2))</f>
        <v/>
      </c>
      <c r="C9" s="15">
        <f>IF(B9="","",IFERROR(INDEX('CSI Divisions'!$B$6:$B$55,MATCH(B9,'CSI Divisions'!$A$6:$A$55,0)),"Check division number"))</f>
        <v/>
      </c>
      <c r="D9" s="16" t="inlineStr">
        <is>
          <t>Permits, fees, testing and inspections</t>
        </is>
      </c>
      <c r="E9" s="17" t="n"/>
      <c r="F9" s="13" t="inlineStr">
        <is>
          <t>Y</t>
        </is>
      </c>
      <c r="G9" s="13" t="n"/>
      <c r="H9" s="13" t="n"/>
      <c r="I9" s="13" t="n"/>
      <c r="J9" s="13" t="n"/>
      <c r="K9" s="13" t="inlineStr">
        <is>
          <t>Y</t>
        </is>
      </c>
      <c r="L9" s="15">
        <f>IF(OR(A9="",F9&lt;&gt;"Y"),"",IF(G9="Y",A9&amp;"-L  ","")&amp;IF(H9="Y",A9&amp;"-M  ","")&amp;IF(I9="Y",A9&amp;"-S  ","")&amp;IF(J9="Y",A9&amp;"-E  ","")&amp;IF(K9="Y",A9&amp;"-O",""))</f>
        <v/>
      </c>
    </row>
    <row r="10">
      <c r="A10" s="13" t="inlineStr">
        <is>
          <t>01-400</t>
        </is>
      </c>
      <c r="B10" s="14">
        <f>IF(A10="","",LEFT(A10,2))</f>
        <v/>
      </c>
      <c r="C10" s="15">
        <f>IF(B10="","",IFERROR(INDEX('CSI Divisions'!$B$6:$B$55,MATCH(B10,'CSI Divisions'!$A$6:$A$55,0)),"Check division number"))</f>
        <v/>
      </c>
      <c r="D10" s="16" t="inlineStr">
        <is>
          <t>Cleanup, dumpsters and haul-off</t>
        </is>
      </c>
      <c r="E10" s="17" t="n"/>
      <c r="F10" s="13" t="inlineStr">
        <is>
          <t>Y</t>
        </is>
      </c>
      <c r="G10" s="13" t="inlineStr">
        <is>
          <t>Y</t>
        </is>
      </c>
      <c r="H10" s="13" t="n"/>
      <c r="I10" s="13" t="n"/>
      <c r="J10" s="13" t="inlineStr">
        <is>
          <t>Y</t>
        </is>
      </c>
      <c r="K10" s="13" t="inlineStr">
        <is>
          <t>Y</t>
        </is>
      </c>
      <c r="L10" s="15">
        <f>IF(OR(A10="",F10&lt;&gt;"Y"),"",IF(G10="Y",A10&amp;"-L  ","")&amp;IF(H10="Y",A10&amp;"-M  ","")&amp;IF(I10="Y",A10&amp;"-S  ","")&amp;IF(J10="Y",A10&amp;"-E  ","")&amp;IF(K10="Y",A10&amp;"-O",""))</f>
        <v/>
      </c>
    </row>
    <row r="11">
      <c r="A11" s="13" t="inlineStr">
        <is>
          <t>01-500</t>
        </is>
      </c>
      <c r="B11" s="14">
        <f>IF(A11="","",LEFT(A11,2))</f>
        <v/>
      </c>
      <c r="C11" s="15">
        <f>IF(B11="","",IFERROR(INDEX('CSI Divisions'!$B$6:$B$55,MATCH(B11,'CSI Divisions'!$A$6:$A$55,0)),"Check division number"))</f>
        <v/>
      </c>
      <c r="D11" s="16" t="inlineStr">
        <is>
          <t>Job-specific bond and insurance</t>
        </is>
      </c>
      <c r="E11" s="17" t="n"/>
      <c r="F11" s="13" t="inlineStr">
        <is>
          <t>Y</t>
        </is>
      </c>
      <c r="G11" s="13" t="n"/>
      <c r="H11" s="13" t="n"/>
      <c r="I11" s="13" t="n"/>
      <c r="J11" s="13" t="n"/>
      <c r="K11" s="13" t="inlineStr">
        <is>
          <t>Y</t>
        </is>
      </c>
      <c r="L11" s="15">
        <f>IF(OR(A11="",F11&lt;&gt;"Y"),"",IF(G11="Y",A11&amp;"-L  ","")&amp;IF(H11="Y",A11&amp;"-M  ","")&amp;IF(I11="Y",A11&amp;"-S  ","")&amp;IF(J11="Y",A11&amp;"-E  ","")&amp;IF(K11="Y",A11&amp;"-O",""))</f>
        <v/>
      </c>
    </row>
    <row r="12">
      <c r="A12" s="13" t="inlineStr">
        <is>
          <t>02-100</t>
        </is>
      </c>
      <c r="B12" s="14">
        <f>IF(A12="","",LEFT(A12,2))</f>
        <v/>
      </c>
      <c r="C12" s="15">
        <f>IF(B12="","",IFERROR(INDEX('CSI Divisions'!$B$6:$B$55,MATCH(B12,'CSI Divisions'!$A$6:$A$55,0)),"Check division number"))</f>
        <v/>
      </c>
      <c r="D12" s="16" t="inlineStr">
        <is>
          <t>Selective demolition</t>
        </is>
      </c>
      <c r="E12" s="17" t="n"/>
      <c r="F12" s="13" t="inlineStr">
        <is>
          <t>Y</t>
        </is>
      </c>
      <c r="G12" s="13" t="inlineStr">
        <is>
          <t>Y</t>
        </is>
      </c>
      <c r="H12" s="13" t="n"/>
      <c r="I12" s="13" t="inlineStr">
        <is>
          <t>Y</t>
        </is>
      </c>
      <c r="J12" s="13" t="inlineStr">
        <is>
          <t>Y</t>
        </is>
      </c>
      <c r="K12" s="13" t="n"/>
      <c r="L12" s="15">
        <f>IF(OR(A12="",F12&lt;&gt;"Y"),"",IF(G12="Y",A12&amp;"-L  ","")&amp;IF(H12="Y",A12&amp;"-M  ","")&amp;IF(I12="Y",A12&amp;"-S  ","")&amp;IF(J12="Y",A12&amp;"-E  ","")&amp;IF(K12="Y",A12&amp;"-O",""))</f>
        <v/>
      </c>
    </row>
    <row r="13">
      <c r="A13" s="13" t="inlineStr">
        <is>
          <t>03-100</t>
        </is>
      </c>
      <c r="B13" s="14">
        <f>IF(A13="","",LEFT(A13,2))</f>
        <v/>
      </c>
      <c r="C13" s="15">
        <f>IF(B13="","",IFERROR(INDEX('CSI Divisions'!$B$6:$B$55,MATCH(B13,'CSI Divisions'!$A$6:$A$55,0)),"Check division number"))</f>
        <v/>
      </c>
      <c r="D13" s="16" t="inlineStr">
        <is>
          <t>Footings and foundations</t>
        </is>
      </c>
      <c r="E13" s="17" t="n"/>
      <c r="F13" s="13" t="inlineStr">
        <is>
          <t>Y</t>
        </is>
      </c>
      <c r="G13" s="13" t="inlineStr">
        <is>
          <t>Y</t>
        </is>
      </c>
      <c r="H13" s="13" t="inlineStr">
        <is>
          <t>Y</t>
        </is>
      </c>
      <c r="I13" s="13" t="inlineStr">
        <is>
          <t>Y</t>
        </is>
      </c>
      <c r="J13" s="13" t="n"/>
      <c r="K13" s="13" t="n"/>
      <c r="L13" s="15">
        <f>IF(OR(A13="",F13&lt;&gt;"Y"),"",IF(G13="Y",A13&amp;"-L  ","")&amp;IF(H13="Y",A13&amp;"-M  ","")&amp;IF(I13="Y",A13&amp;"-S  ","")&amp;IF(J13="Y",A13&amp;"-E  ","")&amp;IF(K13="Y",A13&amp;"-O",""))</f>
        <v/>
      </c>
    </row>
    <row r="14">
      <c r="A14" s="13" t="inlineStr">
        <is>
          <t>03-200</t>
        </is>
      </c>
      <c r="B14" s="14">
        <f>IF(A14="","",LEFT(A14,2))</f>
        <v/>
      </c>
      <c r="C14" s="15">
        <f>IF(B14="","",IFERROR(INDEX('CSI Divisions'!$B$6:$B$55,MATCH(B14,'CSI Divisions'!$A$6:$A$55,0)),"Check division number"))</f>
        <v/>
      </c>
      <c r="D14" s="16" t="inlineStr">
        <is>
          <t>Slabs and flatwork</t>
        </is>
      </c>
      <c r="E14" s="17" t="n"/>
      <c r="F14" s="13" t="inlineStr">
        <is>
          <t>Y</t>
        </is>
      </c>
      <c r="G14" s="13" t="inlineStr">
        <is>
          <t>Y</t>
        </is>
      </c>
      <c r="H14" s="13" t="inlineStr">
        <is>
          <t>Y</t>
        </is>
      </c>
      <c r="I14" s="13" t="inlineStr">
        <is>
          <t>Y</t>
        </is>
      </c>
      <c r="J14" s="13" t="n"/>
      <c r="K14" s="13" t="n"/>
      <c r="L14" s="15">
        <f>IF(OR(A14="",F14&lt;&gt;"Y"),"",IF(G14="Y",A14&amp;"-L  ","")&amp;IF(H14="Y",A14&amp;"-M  ","")&amp;IF(I14="Y",A14&amp;"-S  ","")&amp;IF(J14="Y",A14&amp;"-E  ","")&amp;IF(K14="Y",A14&amp;"-O",""))</f>
        <v/>
      </c>
    </row>
    <row r="15">
      <c r="A15" s="13" t="inlineStr">
        <is>
          <t>04-100</t>
        </is>
      </c>
      <c r="B15" s="14">
        <f>IF(A15="","",LEFT(A15,2))</f>
        <v/>
      </c>
      <c r="C15" s="15">
        <f>IF(B15="","",IFERROR(INDEX('CSI Divisions'!$B$6:$B$55,MATCH(B15,'CSI Divisions'!$A$6:$A$55,0)),"Check division number"))</f>
        <v/>
      </c>
      <c r="D15" s="16" t="inlineStr">
        <is>
          <t>Masonry</t>
        </is>
      </c>
      <c r="E15" s="17" t="n"/>
      <c r="F15" s="13" t="inlineStr">
        <is>
          <t>Y</t>
        </is>
      </c>
      <c r="G15" s="13" t="n"/>
      <c r="H15" s="13" t="n"/>
      <c r="I15" s="13" t="inlineStr">
        <is>
          <t>Y</t>
        </is>
      </c>
      <c r="J15" s="13" t="n"/>
      <c r="K15" s="13" t="n"/>
      <c r="L15" s="15">
        <f>IF(OR(A15="",F15&lt;&gt;"Y"),"",IF(G15="Y",A15&amp;"-L  ","")&amp;IF(H15="Y",A15&amp;"-M  ","")&amp;IF(I15="Y",A15&amp;"-S  ","")&amp;IF(J15="Y",A15&amp;"-E  ","")&amp;IF(K15="Y",A15&amp;"-O",""))</f>
        <v/>
      </c>
    </row>
    <row r="16">
      <c r="A16" s="13" t="inlineStr">
        <is>
          <t>05-100</t>
        </is>
      </c>
      <c r="B16" s="14">
        <f>IF(A16="","",LEFT(A16,2))</f>
        <v/>
      </c>
      <c r="C16" s="15">
        <f>IF(B16="","",IFERROR(INDEX('CSI Divisions'!$B$6:$B$55,MATCH(B16,'CSI Divisions'!$A$6:$A$55,0)),"Check division number"))</f>
        <v/>
      </c>
      <c r="D16" s="16" t="inlineStr">
        <is>
          <t>Structural and miscellaneous steel</t>
        </is>
      </c>
      <c r="E16" s="17" t="n"/>
      <c r="F16" s="13" t="inlineStr">
        <is>
          <t>Y</t>
        </is>
      </c>
      <c r="G16" s="13" t="n"/>
      <c r="H16" s="13" t="inlineStr">
        <is>
          <t>Y</t>
        </is>
      </c>
      <c r="I16" s="13" t="inlineStr">
        <is>
          <t>Y</t>
        </is>
      </c>
      <c r="J16" s="13" t="n"/>
      <c r="K16" s="13" t="n"/>
      <c r="L16" s="15">
        <f>IF(OR(A16="",F16&lt;&gt;"Y"),"",IF(G16="Y",A16&amp;"-L  ","")&amp;IF(H16="Y",A16&amp;"-M  ","")&amp;IF(I16="Y",A16&amp;"-S  ","")&amp;IF(J16="Y",A16&amp;"-E  ","")&amp;IF(K16="Y",A16&amp;"-O",""))</f>
        <v/>
      </c>
    </row>
    <row r="17">
      <c r="A17" s="13" t="inlineStr">
        <is>
          <t>06-100</t>
        </is>
      </c>
      <c r="B17" s="14">
        <f>IF(A17="","",LEFT(A17,2))</f>
        <v/>
      </c>
      <c r="C17" s="15">
        <f>IF(B17="","",IFERROR(INDEX('CSI Divisions'!$B$6:$B$55,MATCH(B17,'CSI Divisions'!$A$6:$A$55,0)),"Check division number"))</f>
        <v/>
      </c>
      <c r="D17" s="16" t="inlineStr">
        <is>
          <t>Rough carpentry and framing</t>
        </is>
      </c>
      <c r="E17" s="17" t="n"/>
      <c r="F17" s="13" t="inlineStr">
        <is>
          <t>Y</t>
        </is>
      </c>
      <c r="G17" s="13" t="inlineStr">
        <is>
          <t>Y</t>
        </is>
      </c>
      <c r="H17" s="13" t="inlineStr">
        <is>
          <t>Y</t>
        </is>
      </c>
      <c r="I17" s="13" t="n"/>
      <c r="J17" s="13" t="n"/>
      <c r="K17" s="13" t="n"/>
      <c r="L17" s="15">
        <f>IF(OR(A17="",F17&lt;&gt;"Y"),"",IF(G17="Y",A17&amp;"-L  ","")&amp;IF(H17="Y",A17&amp;"-M  ","")&amp;IF(I17="Y",A17&amp;"-S  ","")&amp;IF(J17="Y",A17&amp;"-E  ","")&amp;IF(K17="Y",A17&amp;"-O",""))</f>
        <v/>
      </c>
    </row>
    <row r="18">
      <c r="A18" s="13" t="inlineStr">
        <is>
          <t>06-200</t>
        </is>
      </c>
      <c r="B18" s="14">
        <f>IF(A18="","",LEFT(A18,2))</f>
        <v/>
      </c>
      <c r="C18" s="15">
        <f>IF(B18="","",IFERROR(INDEX('CSI Divisions'!$B$6:$B$55,MATCH(B18,'CSI Divisions'!$A$6:$A$55,0)),"Check division number"))</f>
        <v/>
      </c>
      <c r="D18" s="16" t="inlineStr">
        <is>
          <t>Finish carpentry, millwork and casework</t>
        </is>
      </c>
      <c r="E18" s="17" t="n"/>
      <c r="F18" s="13" t="inlineStr">
        <is>
          <t>Y</t>
        </is>
      </c>
      <c r="G18" s="13" t="inlineStr">
        <is>
          <t>Y</t>
        </is>
      </c>
      <c r="H18" s="13" t="inlineStr">
        <is>
          <t>Y</t>
        </is>
      </c>
      <c r="I18" s="13" t="inlineStr">
        <is>
          <t>Y</t>
        </is>
      </c>
      <c r="J18" s="13" t="n"/>
      <c r="K18" s="13" t="n"/>
      <c r="L18" s="15">
        <f>IF(OR(A18="",F18&lt;&gt;"Y"),"",IF(G18="Y",A18&amp;"-L  ","")&amp;IF(H18="Y",A18&amp;"-M  ","")&amp;IF(I18="Y",A18&amp;"-S  ","")&amp;IF(J18="Y",A18&amp;"-E  ","")&amp;IF(K18="Y",A18&amp;"-O",""))</f>
        <v/>
      </c>
    </row>
    <row r="19">
      <c r="A19" s="13" t="inlineStr">
        <is>
          <t>07-100</t>
        </is>
      </c>
      <c r="B19" s="14">
        <f>IF(A19="","",LEFT(A19,2))</f>
        <v/>
      </c>
      <c r="C19" s="15">
        <f>IF(B19="","",IFERROR(INDEX('CSI Divisions'!$B$6:$B$55,MATCH(B19,'CSI Divisions'!$A$6:$A$55,0)),"Check division number"))</f>
        <v/>
      </c>
      <c r="D19" s="16" t="inlineStr">
        <is>
          <t>Insulation, waterproofing and sealants</t>
        </is>
      </c>
      <c r="E19" s="17" t="n"/>
      <c r="F19" s="13" t="inlineStr">
        <is>
          <t>Y</t>
        </is>
      </c>
      <c r="G19" s="13" t="n"/>
      <c r="H19" s="13" t="n"/>
      <c r="I19" s="13" t="inlineStr">
        <is>
          <t>Y</t>
        </is>
      </c>
      <c r="J19" s="13" t="n"/>
      <c r="K19" s="13" t="n"/>
      <c r="L19" s="15">
        <f>IF(OR(A19="",F19&lt;&gt;"Y"),"",IF(G19="Y",A19&amp;"-L  ","")&amp;IF(H19="Y",A19&amp;"-M  ","")&amp;IF(I19="Y",A19&amp;"-S  ","")&amp;IF(J19="Y",A19&amp;"-E  ","")&amp;IF(K19="Y",A19&amp;"-O",""))</f>
        <v/>
      </c>
    </row>
    <row r="20">
      <c r="A20" s="13" t="inlineStr">
        <is>
          <t>07-200</t>
        </is>
      </c>
      <c r="B20" s="14">
        <f>IF(A20="","",LEFT(A20,2))</f>
        <v/>
      </c>
      <c r="C20" s="15">
        <f>IF(B20="","",IFERROR(INDEX('CSI Divisions'!$B$6:$B$55,MATCH(B20,'CSI Divisions'!$A$6:$A$55,0)),"Check division number"))</f>
        <v/>
      </c>
      <c r="D20" s="16" t="inlineStr">
        <is>
          <t>Roofing and sheet metal</t>
        </is>
      </c>
      <c r="E20" s="17" t="n"/>
      <c r="F20" s="13" t="inlineStr">
        <is>
          <t>Y</t>
        </is>
      </c>
      <c r="G20" s="13" t="n"/>
      <c r="H20" s="13" t="n"/>
      <c r="I20" s="13" t="inlineStr">
        <is>
          <t>Y</t>
        </is>
      </c>
      <c r="J20" s="13" t="n"/>
      <c r="K20" s="13" t="n"/>
      <c r="L20" s="15">
        <f>IF(OR(A20="",F20&lt;&gt;"Y"),"",IF(G20="Y",A20&amp;"-L  ","")&amp;IF(H20="Y",A20&amp;"-M  ","")&amp;IF(I20="Y",A20&amp;"-S  ","")&amp;IF(J20="Y",A20&amp;"-E  ","")&amp;IF(K20="Y",A20&amp;"-O",""))</f>
        <v/>
      </c>
    </row>
    <row r="21">
      <c r="A21" s="13" t="inlineStr">
        <is>
          <t>08-100</t>
        </is>
      </c>
      <c r="B21" s="14">
        <f>IF(A21="","",LEFT(A21,2))</f>
        <v/>
      </c>
      <c r="C21" s="15">
        <f>IF(B21="","",IFERROR(INDEX('CSI Divisions'!$B$6:$B$55,MATCH(B21,'CSI Divisions'!$A$6:$A$55,0)),"Check division number"))</f>
        <v/>
      </c>
      <c r="D21" s="16" t="inlineStr">
        <is>
          <t>Doors, frames and hardware</t>
        </is>
      </c>
      <c r="E21" s="17" t="n"/>
      <c r="F21" s="13" t="inlineStr">
        <is>
          <t>Y</t>
        </is>
      </c>
      <c r="G21" s="13" t="inlineStr">
        <is>
          <t>Y</t>
        </is>
      </c>
      <c r="H21" s="13" t="inlineStr">
        <is>
          <t>Y</t>
        </is>
      </c>
      <c r="I21" s="13" t="n"/>
      <c r="J21" s="13" t="n"/>
      <c r="K21" s="13" t="n"/>
      <c r="L21" s="15">
        <f>IF(OR(A21="",F21&lt;&gt;"Y"),"",IF(G21="Y",A21&amp;"-L  ","")&amp;IF(H21="Y",A21&amp;"-M  ","")&amp;IF(I21="Y",A21&amp;"-S  ","")&amp;IF(J21="Y",A21&amp;"-E  ","")&amp;IF(K21="Y",A21&amp;"-O",""))</f>
        <v/>
      </c>
    </row>
    <row r="22">
      <c r="A22" s="13" t="inlineStr">
        <is>
          <t>08-200</t>
        </is>
      </c>
      <c r="B22" s="14">
        <f>IF(A22="","",LEFT(A22,2))</f>
        <v/>
      </c>
      <c r="C22" s="15">
        <f>IF(B22="","",IFERROR(INDEX('CSI Divisions'!$B$6:$B$55,MATCH(B22,'CSI Divisions'!$A$6:$A$55,0)),"Check division number"))</f>
        <v/>
      </c>
      <c r="D22" s="16" t="inlineStr">
        <is>
          <t>Windows, storefront and glazing</t>
        </is>
      </c>
      <c r="E22" s="17" t="n"/>
      <c r="F22" s="13" t="inlineStr">
        <is>
          <t>Y</t>
        </is>
      </c>
      <c r="G22" s="13" t="n"/>
      <c r="H22" s="13" t="n"/>
      <c r="I22" s="13" t="inlineStr">
        <is>
          <t>Y</t>
        </is>
      </c>
      <c r="J22" s="13" t="n"/>
      <c r="K22" s="13" t="n"/>
      <c r="L22" s="15">
        <f>IF(OR(A22="",F22&lt;&gt;"Y"),"",IF(G22="Y",A22&amp;"-L  ","")&amp;IF(H22="Y",A22&amp;"-M  ","")&amp;IF(I22="Y",A22&amp;"-S  ","")&amp;IF(J22="Y",A22&amp;"-E  ","")&amp;IF(K22="Y",A22&amp;"-O",""))</f>
        <v/>
      </c>
    </row>
    <row r="23">
      <c r="A23" s="13" t="inlineStr">
        <is>
          <t>09-100</t>
        </is>
      </c>
      <c r="B23" s="14">
        <f>IF(A23="","",LEFT(A23,2))</f>
        <v/>
      </c>
      <c r="C23" s="15">
        <f>IF(B23="","",IFERROR(INDEX('CSI Divisions'!$B$6:$B$55,MATCH(B23,'CSI Divisions'!$A$6:$A$55,0)),"Check division number"))</f>
        <v/>
      </c>
      <c r="D23" s="16" t="inlineStr">
        <is>
          <t>Metal studs, drywall and ceilings</t>
        </is>
      </c>
      <c r="E23" s="17" t="n"/>
      <c r="F23" s="13" t="inlineStr">
        <is>
          <t>Y</t>
        </is>
      </c>
      <c r="G23" s="13" t="n"/>
      <c r="H23" s="13" t="n"/>
      <c r="I23" s="13" t="inlineStr">
        <is>
          <t>Y</t>
        </is>
      </c>
      <c r="J23" s="13" t="n"/>
      <c r="K23" s="13" t="n"/>
      <c r="L23" s="15">
        <f>IF(OR(A23="",F23&lt;&gt;"Y"),"",IF(G23="Y",A23&amp;"-L  ","")&amp;IF(H23="Y",A23&amp;"-M  ","")&amp;IF(I23="Y",A23&amp;"-S  ","")&amp;IF(J23="Y",A23&amp;"-E  ","")&amp;IF(K23="Y",A23&amp;"-O",""))</f>
        <v/>
      </c>
    </row>
    <row r="24">
      <c r="A24" s="13" t="inlineStr">
        <is>
          <t>09-200</t>
        </is>
      </c>
      <c r="B24" s="14">
        <f>IF(A24="","",LEFT(A24,2))</f>
        <v/>
      </c>
      <c r="C24" s="15">
        <f>IF(B24="","",IFERROR(INDEX('CSI Divisions'!$B$6:$B$55,MATCH(B24,'CSI Divisions'!$A$6:$A$55,0)),"Check division number"))</f>
        <v/>
      </c>
      <c r="D24" s="16" t="inlineStr">
        <is>
          <t>Flooring</t>
        </is>
      </c>
      <c r="E24" s="17" t="n"/>
      <c r="F24" s="13" t="inlineStr">
        <is>
          <t>Y</t>
        </is>
      </c>
      <c r="G24" s="13" t="n"/>
      <c r="H24" s="13" t="n"/>
      <c r="I24" s="13" t="inlineStr">
        <is>
          <t>Y</t>
        </is>
      </c>
      <c r="J24" s="13" t="n"/>
      <c r="K24" s="13" t="n"/>
      <c r="L24" s="15">
        <f>IF(OR(A24="",F24&lt;&gt;"Y"),"",IF(G24="Y",A24&amp;"-L  ","")&amp;IF(H24="Y",A24&amp;"-M  ","")&amp;IF(I24="Y",A24&amp;"-S  ","")&amp;IF(J24="Y",A24&amp;"-E  ","")&amp;IF(K24="Y",A24&amp;"-O",""))</f>
        <v/>
      </c>
    </row>
    <row r="25">
      <c r="A25" s="13" t="inlineStr">
        <is>
          <t>09-300</t>
        </is>
      </c>
      <c r="B25" s="14">
        <f>IF(A25="","",LEFT(A25,2))</f>
        <v/>
      </c>
      <c r="C25" s="15">
        <f>IF(B25="","",IFERROR(INDEX('CSI Divisions'!$B$6:$B$55,MATCH(B25,'CSI Divisions'!$A$6:$A$55,0)),"Check division number"))</f>
        <v/>
      </c>
      <c r="D25" s="16" t="inlineStr">
        <is>
          <t>Painting and wall coverings</t>
        </is>
      </c>
      <c r="E25" s="17" t="n"/>
      <c r="F25" s="13" t="inlineStr">
        <is>
          <t>Y</t>
        </is>
      </c>
      <c r="G25" s="13" t="n"/>
      <c r="H25" s="13" t="n"/>
      <c r="I25" s="13" t="inlineStr">
        <is>
          <t>Y</t>
        </is>
      </c>
      <c r="J25" s="13" t="n"/>
      <c r="K25" s="13" t="n"/>
      <c r="L25" s="15">
        <f>IF(OR(A25="",F25&lt;&gt;"Y"),"",IF(G25="Y",A25&amp;"-L  ","")&amp;IF(H25="Y",A25&amp;"-M  ","")&amp;IF(I25="Y",A25&amp;"-S  ","")&amp;IF(J25="Y",A25&amp;"-E  ","")&amp;IF(K25="Y",A25&amp;"-O",""))</f>
        <v/>
      </c>
    </row>
    <row r="26">
      <c r="A26" s="13" t="inlineStr">
        <is>
          <t>10-100</t>
        </is>
      </c>
      <c r="B26" s="14">
        <f>IF(A26="","",LEFT(A26,2))</f>
        <v/>
      </c>
      <c r="C26" s="15">
        <f>IF(B26="","",IFERROR(INDEX('CSI Divisions'!$B$6:$B$55,MATCH(B26,'CSI Divisions'!$A$6:$A$55,0)),"Check division number"))</f>
        <v/>
      </c>
      <c r="D26" s="16" t="inlineStr">
        <is>
          <t>Specialties: toilet accessories, signage, partitions</t>
        </is>
      </c>
      <c r="E26" s="17" t="n"/>
      <c r="F26" s="13" t="inlineStr">
        <is>
          <t>Y</t>
        </is>
      </c>
      <c r="G26" s="13" t="inlineStr">
        <is>
          <t>Y</t>
        </is>
      </c>
      <c r="H26" s="13" t="inlineStr">
        <is>
          <t>Y</t>
        </is>
      </c>
      <c r="I26" s="13" t="n"/>
      <c r="J26" s="13" t="n"/>
      <c r="K26" s="13" t="n"/>
      <c r="L26" s="15">
        <f>IF(OR(A26="",F26&lt;&gt;"Y"),"",IF(G26="Y",A26&amp;"-L  ","")&amp;IF(H26="Y",A26&amp;"-M  ","")&amp;IF(I26="Y",A26&amp;"-S  ","")&amp;IF(J26="Y",A26&amp;"-E  ","")&amp;IF(K26="Y",A26&amp;"-O",""))</f>
        <v/>
      </c>
    </row>
    <row r="27">
      <c r="A27" s="13" t="inlineStr">
        <is>
          <t>21-100</t>
        </is>
      </c>
      <c r="B27" s="14">
        <f>IF(A27="","",LEFT(A27,2))</f>
        <v/>
      </c>
      <c r="C27" s="15">
        <f>IF(B27="","",IFERROR(INDEX('CSI Divisions'!$B$6:$B$55,MATCH(B27,'CSI Divisions'!$A$6:$A$55,0)),"Check division number"))</f>
        <v/>
      </c>
      <c r="D27" s="16" t="inlineStr">
        <is>
          <t>Fire sprinkler</t>
        </is>
      </c>
      <c r="E27" s="17" t="n"/>
      <c r="F27" s="13" t="inlineStr">
        <is>
          <t>Y</t>
        </is>
      </c>
      <c r="G27" s="13" t="n"/>
      <c r="H27" s="13" t="n"/>
      <c r="I27" s="13" t="inlineStr">
        <is>
          <t>Y</t>
        </is>
      </c>
      <c r="J27" s="13" t="n"/>
      <c r="K27" s="13" t="n"/>
      <c r="L27" s="15">
        <f>IF(OR(A27="",F27&lt;&gt;"Y"),"",IF(G27="Y",A27&amp;"-L  ","")&amp;IF(H27="Y",A27&amp;"-M  ","")&amp;IF(I27="Y",A27&amp;"-S  ","")&amp;IF(J27="Y",A27&amp;"-E  ","")&amp;IF(K27="Y",A27&amp;"-O",""))</f>
        <v/>
      </c>
    </row>
    <row r="28">
      <c r="A28" s="13" t="inlineStr">
        <is>
          <t>22-100</t>
        </is>
      </c>
      <c r="B28" s="14">
        <f>IF(A28="","",LEFT(A28,2))</f>
        <v/>
      </c>
      <c r="C28" s="15">
        <f>IF(B28="","",IFERROR(INDEX('CSI Divisions'!$B$6:$B$55,MATCH(B28,'CSI Divisions'!$A$6:$A$55,0)),"Check division number"))</f>
        <v/>
      </c>
      <c r="D28" s="16" t="inlineStr">
        <is>
          <t>Plumbing</t>
        </is>
      </c>
      <c r="E28" s="17" t="n"/>
      <c r="F28" s="13" t="inlineStr">
        <is>
          <t>Y</t>
        </is>
      </c>
      <c r="G28" s="13" t="n"/>
      <c r="H28" s="13" t="n"/>
      <c r="I28" s="13" t="inlineStr">
        <is>
          <t>Y</t>
        </is>
      </c>
      <c r="J28" s="13" t="n"/>
      <c r="K28" s="13" t="n"/>
      <c r="L28" s="15">
        <f>IF(OR(A28="",F28&lt;&gt;"Y"),"",IF(G28="Y",A28&amp;"-L  ","")&amp;IF(H28="Y",A28&amp;"-M  ","")&amp;IF(I28="Y",A28&amp;"-S  ","")&amp;IF(J28="Y",A28&amp;"-E  ","")&amp;IF(K28="Y",A28&amp;"-O",""))</f>
        <v/>
      </c>
    </row>
    <row r="29">
      <c r="A29" s="13" t="inlineStr">
        <is>
          <t>23-100</t>
        </is>
      </c>
      <c r="B29" s="14">
        <f>IF(A29="","",LEFT(A29,2))</f>
        <v/>
      </c>
      <c r="C29" s="15">
        <f>IF(B29="","",IFERROR(INDEX('CSI Divisions'!$B$6:$B$55,MATCH(B29,'CSI Divisions'!$A$6:$A$55,0)),"Check division number"))</f>
        <v/>
      </c>
      <c r="D29" s="16" t="inlineStr">
        <is>
          <t>HVAC</t>
        </is>
      </c>
      <c r="E29" s="17" t="n"/>
      <c r="F29" s="13" t="inlineStr">
        <is>
          <t>Y</t>
        </is>
      </c>
      <c r="G29" s="13" t="n"/>
      <c r="H29" s="13" t="n"/>
      <c r="I29" s="13" t="inlineStr">
        <is>
          <t>Y</t>
        </is>
      </c>
      <c r="J29" s="13" t="n"/>
      <c r="K29" s="13" t="n"/>
      <c r="L29" s="15">
        <f>IF(OR(A29="",F29&lt;&gt;"Y"),"",IF(G29="Y",A29&amp;"-L  ","")&amp;IF(H29="Y",A29&amp;"-M  ","")&amp;IF(I29="Y",A29&amp;"-S  ","")&amp;IF(J29="Y",A29&amp;"-E  ","")&amp;IF(K29="Y",A29&amp;"-O",""))</f>
        <v/>
      </c>
    </row>
    <row r="30">
      <c r="A30" s="13" t="inlineStr">
        <is>
          <t>26-100</t>
        </is>
      </c>
      <c r="B30" s="14">
        <f>IF(A30="","",LEFT(A30,2))</f>
        <v/>
      </c>
      <c r="C30" s="15">
        <f>IF(B30="","",IFERROR(INDEX('CSI Divisions'!$B$6:$B$55,MATCH(B30,'CSI Divisions'!$A$6:$A$55,0)),"Check division number"))</f>
        <v/>
      </c>
      <c r="D30" s="16" t="inlineStr">
        <is>
          <t>Electrical</t>
        </is>
      </c>
      <c r="E30" s="17" t="n"/>
      <c r="F30" s="13" t="inlineStr">
        <is>
          <t>Y</t>
        </is>
      </c>
      <c r="G30" s="13" t="n"/>
      <c r="H30" s="13" t="n"/>
      <c r="I30" s="13" t="inlineStr">
        <is>
          <t>Y</t>
        </is>
      </c>
      <c r="J30" s="13" t="n"/>
      <c r="K30" s="13" t="n"/>
      <c r="L30" s="15">
        <f>IF(OR(A30="",F30&lt;&gt;"Y"),"",IF(G30="Y",A30&amp;"-L  ","")&amp;IF(H30="Y",A30&amp;"-M  ","")&amp;IF(I30="Y",A30&amp;"-S  ","")&amp;IF(J30="Y",A30&amp;"-E  ","")&amp;IF(K30="Y",A30&amp;"-O",""))</f>
        <v/>
      </c>
    </row>
    <row r="31">
      <c r="A31" s="13" t="inlineStr">
        <is>
          <t>27-100</t>
        </is>
      </c>
      <c r="B31" s="14">
        <f>IF(A31="","",LEFT(A31,2))</f>
        <v/>
      </c>
      <c r="C31" s="15">
        <f>IF(B31="","",IFERROR(INDEX('CSI Divisions'!$B$6:$B$55,MATCH(B31,'CSI Divisions'!$A$6:$A$55,0)),"Check division number"))</f>
        <v/>
      </c>
      <c r="D31" s="16" t="inlineStr">
        <is>
          <t>Low voltage, data and communications</t>
        </is>
      </c>
      <c r="E31" s="17" t="n"/>
      <c r="F31" s="13" t="inlineStr">
        <is>
          <t>Y</t>
        </is>
      </c>
      <c r="G31" s="13" t="n"/>
      <c r="H31" s="13" t="n"/>
      <c r="I31" s="13" t="inlineStr">
        <is>
          <t>Y</t>
        </is>
      </c>
      <c r="J31" s="13" t="n"/>
      <c r="K31" s="13" t="n"/>
      <c r="L31" s="15">
        <f>IF(OR(A31="",F31&lt;&gt;"Y"),"",IF(G31="Y",A31&amp;"-L  ","")&amp;IF(H31="Y",A31&amp;"-M  ","")&amp;IF(I31="Y",A31&amp;"-S  ","")&amp;IF(J31="Y",A31&amp;"-E  ","")&amp;IF(K31="Y",A31&amp;"-O",""))</f>
        <v/>
      </c>
    </row>
    <row r="32">
      <c r="A32" s="13" t="inlineStr">
        <is>
          <t>31-100</t>
        </is>
      </c>
      <c r="B32" s="14">
        <f>IF(A32="","",LEFT(A32,2))</f>
        <v/>
      </c>
      <c r="C32" s="15">
        <f>IF(B32="","",IFERROR(INDEX('CSI Divisions'!$B$6:$B$55,MATCH(B32,'CSI Divisions'!$A$6:$A$55,0)),"Check division number"))</f>
        <v/>
      </c>
      <c r="D32" s="16" t="inlineStr">
        <is>
          <t>Excavation, grading and erosion control</t>
        </is>
      </c>
      <c r="E32" s="17" t="n"/>
      <c r="F32" s="13" t="inlineStr">
        <is>
          <t>Y</t>
        </is>
      </c>
      <c r="G32" s="13" t="n"/>
      <c r="H32" s="13" t="n"/>
      <c r="I32" s="13" t="inlineStr">
        <is>
          <t>Y</t>
        </is>
      </c>
      <c r="J32" s="13" t="inlineStr">
        <is>
          <t>Y</t>
        </is>
      </c>
      <c r="K32" s="13" t="n"/>
      <c r="L32" s="15">
        <f>IF(OR(A32="",F32&lt;&gt;"Y"),"",IF(G32="Y",A32&amp;"-L  ","")&amp;IF(H32="Y",A32&amp;"-M  ","")&amp;IF(I32="Y",A32&amp;"-S  ","")&amp;IF(J32="Y",A32&amp;"-E  ","")&amp;IF(K32="Y",A32&amp;"-O",""))</f>
        <v/>
      </c>
    </row>
    <row r="33">
      <c r="A33" s="13" t="inlineStr">
        <is>
          <t>32-100</t>
        </is>
      </c>
      <c r="B33" s="14">
        <f>IF(A33="","",LEFT(A33,2))</f>
        <v/>
      </c>
      <c r="C33" s="15">
        <f>IF(B33="","",IFERROR(INDEX('CSI Divisions'!$B$6:$B$55,MATCH(B33,'CSI Divisions'!$A$6:$A$55,0)),"Check division number"))</f>
        <v/>
      </c>
      <c r="D33" s="16" t="inlineStr">
        <is>
          <t>Paving, curbs and site concrete</t>
        </is>
      </c>
      <c r="E33" s="17" t="n"/>
      <c r="F33" s="13" t="inlineStr">
        <is>
          <t>Y</t>
        </is>
      </c>
      <c r="G33" s="13" t="n"/>
      <c r="H33" s="13" t="n"/>
      <c r="I33" s="13" t="inlineStr">
        <is>
          <t>Y</t>
        </is>
      </c>
      <c r="J33" s="13" t="n"/>
      <c r="K33" s="13" t="n"/>
      <c r="L33" s="15">
        <f>IF(OR(A33="",F33&lt;&gt;"Y"),"",IF(G33="Y",A33&amp;"-L  ","")&amp;IF(H33="Y",A33&amp;"-M  ","")&amp;IF(I33="Y",A33&amp;"-S  ","")&amp;IF(J33="Y",A33&amp;"-E  ","")&amp;IF(K33="Y",A33&amp;"-O",""))</f>
        <v/>
      </c>
    </row>
    <row r="34">
      <c r="A34" s="13" t="inlineStr">
        <is>
          <t>32-200</t>
        </is>
      </c>
      <c r="B34" s="14">
        <f>IF(A34="","",LEFT(A34,2))</f>
        <v/>
      </c>
      <c r="C34" s="15">
        <f>IF(B34="","",IFERROR(INDEX('CSI Divisions'!$B$6:$B$55,MATCH(B34,'CSI Divisions'!$A$6:$A$55,0)),"Check division number"))</f>
        <v/>
      </c>
      <c r="D34" s="16" t="inlineStr">
        <is>
          <t>Landscaping and irrigation</t>
        </is>
      </c>
      <c r="E34" s="17" t="n"/>
      <c r="F34" s="13" t="inlineStr">
        <is>
          <t>Y</t>
        </is>
      </c>
      <c r="G34" s="13" t="n"/>
      <c r="H34" s="13" t="n"/>
      <c r="I34" s="13" t="inlineStr">
        <is>
          <t>Y</t>
        </is>
      </c>
      <c r="J34" s="13" t="n"/>
      <c r="K34" s="13" t="n"/>
      <c r="L34" s="15">
        <f>IF(OR(A34="",F34&lt;&gt;"Y"),"",IF(G34="Y",A34&amp;"-L  ","")&amp;IF(H34="Y",A34&amp;"-M  ","")&amp;IF(I34="Y",A34&amp;"-S  ","")&amp;IF(J34="Y",A34&amp;"-E  ","")&amp;IF(K34="Y",A34&amp;"-O",""))</f>
        <v/>
      </c>
    </row>
    <row r="35">
      <c r="A35" s="13" t="inlineStr">
        <is>
          <t>33-100</t>
        </is>
      </c>
      <c r="B35" s="14">
        <f>IF(A35="","",LEFT(A35,2))</f>
        <v/>
      </c>
      <c r="C35" s="15">
        <f>IF(B35="","",IFERROR(INDEX('CSI Divisions'!$B$6:$B$55,MATCH(B35,'CSI Divisions'!$A$6:$A$55,0)),"Check division number"))</f>
        <v/>
      </c>
      <c r="D35" s="16" t="inlineStr">
        <is>
          <t>Site utilities: water, sewer, storm</t>
        </is>
      </c>
      <c r="E35" s="17" t="n"/>
      <c r="F35" s="13" t="inlineStr">
        <is>
          <t>Y</t>
        </is>
      </c>
      <c r="G35" s="13" t="n"/>
      <c r="H35" s="13" t="n"/>
      <c r="I35" s="13" t="inlineStr">
        <is>
          <t>Y</t>
        </is>
      </c>
      <c r="J35" s="13" t="n"/>
      <c r="K35" s="13" t="n"/>
      <c r="L35" s="15">
        <f>IF(OR(A35="",F35&lt;&gt;"Y"),"",IF(G35="Y",A35&amp;"-L  ","")&amp;IF(H35="Y",A35&amp;"-M  ","")&amp;IF(I35="Y",A35&amp;"-S  ","")&amp;IF(J35="Y",A35&amp;"-E  ","")&amp;IF(K35="Y",A35&amp;"-O",""))</f>
        <v/>
      </c>
    </row>
    <row r="36">
      <c r="A36" s="7" t="n"/>
      <c r="B36" s="14">
        <f>IF(A36="","",LEFT(A36,2))</f>
        <v/>
      </c>
      <c r="C36" s="15">
        <f>IF(B36="","",IFERROR(INDEX('CSI Divisions'!$B$6:$B$55,MATCH(B36,'CSI Divisions'!$A$6:$A$55,0)),"Check division number"))</f>
        <v/>
      </c>
      <c r="D36" s="8" t="n"/>
      <c r="E36" s="8" t="n"/>
      <c r="F36" s="7" t="n"/>
      <c r="G36" s="7" t="n"/>
      <c r="H36" s="7" t="n"/>
      <c r="I36" s="7" t="n"/>
      <c r="J36" s="7" t="n"/>
      <c r="K36" s="7" t="n"/>
      <c r="L36" s="15">
        <f>IF(OR(A36="",F36&lt;&gt;"Y"),"",IF(G36="Y",A36&amp;"-L  ","")&amp;IF(H36="Y",A36&amp;"-M  ","")&amp;IF(I36="Y",A36&amp;"-S  ","")&amp;IF(J36="Y",A36&amp;"-E  ","")&amp;IF(K36="Y",A36&amp;"-O",""))</f>
        <v/>
      </c>
    </row>
    <row r="37">
      <c r="A37" s="7" t="n"/>
      <c r="B37" s="14">
        <f>IF(A37="","",LEFT(A37,2))</f>
        <v/>
      </c>
      <c r="C37" s="15">
        <f>IF(B37="","",IFERROR(INDEX('CSI Divisions'!$B$6:$B$55,MATCH(B37,'CSI Divisions'!$A$6:$A$55,0)),"Check division number"))</f>
        <v/>
      </c>
      <c r="D37" s="8" t="n"/>
      <c r="E37" s="8" t="n"/>
      <c r="F37" s="7" t="n"/>
      <c r="G37" s="7" t="n"/>
      <c r="H37" s="7" t="n"/>
      <c r="I37" s="7" t="n"/>
      <c r="J37" s="7" t="n"/>
      <c r="K37" s="7" t="n"/>
      <c r="L37" s="15">
        <f>IF(OR(A37="",F37&lt;&gt;"Y"),"",IF(G37="Y",A37&amp;"-L  ","")&amp;IF(H37="Y",A37&amp;"-M  ","")&amp;IF(I37="Y",A37&amp;"-S  ","")&amp;IF(J37="Y",A37&amp;"-E  ","")&amp;IF(K37="Y",A37&amp;"-O",""))</f>
        <v/>
      </c>
    </row>
    <row r="38">
      <c r="A38" s="7" t="n"/>
      <c r="B38" s="14">
        <f>IF(A38="","",LEFT(A38,2))</f>
        <v/>
      </c>
      <c r="C38" s="15">
        <f>IF(B38="","",IFERROR(INDEX('CSI Divisions'!$B$6:$B$55,MATCH(B38,'CSI Divisions'!$A$6:$A$55,0)),"Check division number"))</f>
        <v/>
      </c>
      <c r="D38" s="8" t="n"/>
      <c r="E38" s="8" t="n"/>
      <c r="F38" s="7" t="n"/>
      <c r="G38" s="7" t="n"/>
      <c r="H38" s="7" t="n"/>
      <c r="I38" s="7" t="n"/>
      <c r="J38" s="7" t="n"/>
      <c r="K38" s="7" t="n"/>
      <c r="L38" s="15">
        <f>IF(OR(A38="",F38&lt;&gt;"Y"),"",IF(G38="Y",A38&amp;"-L  ","")&amp;IF(H38="Y",A38&amp;"-M  ","")&amp;IF(I38="Y",A38&amp;"-S  ","")&amp;IF(J38="Y",A38&amp;"-E  ","")&amp;IF(K38="Y",A38&amp;"-O",""))</f>
        <v/>
      </c>
    </row>
    <row r="39">
      <c r="A39" s="7" t="n"/>
      <c r="B39" s="14">
        <f>IF(A39="","",LEFT(A39,2))</f>
        <v/>
      </c>
      <c r="C39" s="15">
        <f>IF(B39="","",IFERROR(INDEX('CSI Divisions'!$B$6:$B$55,MATCH(B39,'CSI Divisions'!$A$6:$A$55,0)),"Check division number"))</f>
        <v/>
      </c>
      <c r="D39" s="8" t="n"/>
      <c r="E39" s="8" t="n"/>
      <c r="F39" s="7" t="n"/>
      <c r="G39" s="7" t="n"/>
      <c r="H39" s="7" t="n"/>
      <c r="I39" s="7" t="n"/>
      <c r="J39" s="7" t="n"/>
      <c r="K39" s="7" t="n"/>
      <c r="L39" s="15">
        <f>IF(OR(A39="",F39&lt;&gt;"Y"),"",IF(G39="Y",A39&amp;"-L  ","")&amp;IF(H39="Y",A39&amp;"-M  ","")&amp;IF(I39="Y",A39&amp;"-S  ","")&amp;IF(J39="Y",A39&amp;"-E  ","")&amp;IF(K39="Y",A39&amp;"-O",""))</f>
        <v/>
      </c>
    </row>
    <row r="40">
      <c r="A40" s="7" t="n"/>
      <c r="B40" s="14">
        <f>IF(A40="","",LEFT(A40,2))</f>
        <v/>
      </c>
      <c r="C40" s="15">
        <f>IF(B40="","",IFERROR(INDEX('CSI Divisions'!$B$6:$B$55,MATCH(B40,'CSI Divisions'!$A$6:$A$55,0)),"Check division number"))</f>
        <v/>
      </c>
      <c r="D40" s="8" t="n"/>
      <c r="E40" s="8" t="n"/>
      <c r="F40" s="7" t="n"/>
      <c r="G40" s="7" t="n"/>
      <c r="H40" s="7" t="n"/>
      <c r="I40" s="7" t="n"/>
      <c r="J40" s="7" t="n"/>
      <c r="K40" s="7" t="n"/>
      <c r="L40" s="15">
        <f>IF(OR(A40="",F40&lt;&gt;"Y"),"",IF(G40="Y",A40&amp;"-L  ","")&amp;IF(H40="Y",A40&amp;"-M  ","")&amp;IF(I40="Y",A40&amp;"-S  ","")&amp;IF(J40="Y",A40&amp;"-E  ","")&amp;IF(K40="Y",A40&amp;"-O",""))</f>
        <v/>
      </c>
    </row>
    <row r="41">
      <c r="A41" s="7" t="n"/>
      <c r="B41" s="14">
        <f>IF(A41="","",LEFT(A41,2))</f>
        <v/>
      </c>
      <c r="C41" s="15">
        <f>IF(B41="","",IFERROR(INDEX('CSI Divisions'!$B$6:$B$55,MATCH(B41,'CSI Divisions'!$A$6:$A$55,0)),"Check division number"))</f>
        <v/>
      </c>
      <c r="D41" s="8" t="n"/>
      <c r="E41" s="8" t="n"/>
      <c r="F41" s="7" t="n"/>
      <c r="G41" s="7" t="n"/>
      <c r="H41" s="7" t="n"/>
      <c r="I41" s="7" t="n"/>
      <c r="J41" s="7" t="n"/>
      <c r="K41" s="7" t="n"/>
      <c r="L41" s="15">
        <f>IF(OR(A41="",F41&lt;&gt;"Y"),"",IF(G41="Y",A41&amp;"-L  ","")&amp;IF(H41="Y",A41&amp;"-M  ","")&amp;IF(I41="Y",A41&amp;"-S  ","")&amp;IF(J41="Y",A41&amp;"-E  ","")&amp;IF(K41="Y",A41&amp;"-O",""))</f>
        <v/>
      </c>
    </row>
    <row r="42">
      <c r="A42" s="7" t="n"/>
      <c r="B42" s="14">
        <f>IF(A42="","",LEFT(A42,2))</f>
        <v/>
      </c>
      <c r="C42" s="15">
        <f>IF(B42="","",IFERROR(INDEX('CSI Divisions'!$B$6:$B$55,MATCH(B42,'CSI Divisions'!$A$6:$A$55,0)),"Check division number"))</f>
        <v/>
      </c>
      <c r="D42" s="8" t="n"/>
      <c r="E42" s="8" t="n"/>
      <c r="F42" s="7" t="n"/>
      <c r="G42" s="7" t="n"/>
      <c r="H42" s="7" t="n"/>
      <c r="I42" s="7" t="n"/>
      <c r="J42" s="7" t="n"/>
      <c r="K42" s="7" t="n"/>
      <c r="L42" s="15">
        <f>IF(OR(A42="",F42&lt;&gt;"Y"),"",IF(G42="Y",A42&amp;"-L  ","")&amp;IF(H42="Y",A42&amp;"-M  ","")&amp;IF(I42="Y",A42&amp;"-S  ","")&amp;IF(J42="Y",A42&amp;"-E  ","")&amp;IF(K42="Y",A42&amp;"-O",""))</f>
        <v/>
      </c>
    </row>
    <row r="43">
      <c r="A43" s="7" t="n"/>
      <c r="B43" s="14">
        <f>IF(A43="","",LEFT(A43,2))</f>
        <v/>
      </c>
      <c r="C43" s="15">
        <f>IF(B43="","",IFERROR(INDEX('CSI Divisions'!$B$6:$B$55,MATCH(B43,'CSI Divisions'!$A$6:$A$55,0)),"Check division number"))</f>
        <v/>
      </c>
      <c r="D43" s="8" t="n"/>
      <c r="E43" s="8" t="n"/>
      <c r="F43" s="7" t="n"/>
      <c r="G43" s="7" t="n"/>
      <c r="H43" s="7" t="n"/>
      <c r="I43" s="7" t="n"/>
      <c r="J43" s="7" t="n"/>
      <c r="K43" s="7" t="n"/>
      <c r="L43" s="15">
        <f>IF(OR(A43="",F43&lt;&gt;"Y"),"",IF(G43="Y",A43&amp;"-L  ","")&amp;IF(H43="Y",A43&amp;"-M  ","")&amp;IF(I43="Y",A43&amp;"-S  ","")&amp;IF(J43="Y",A43&amp;"-E  ","")&amp;IF(K43="Y",A43&amp;"-O",""))</f>
        <v/>
      </c>
    </row>
    <row r="44">
      <c r="A44" s="7" t="n"/>
      <c r="B44" s="14">
        <f>IF(A44="","",LEFT(A44,2))</f>
        <v/>
      </c>
      <c r="C44" s="15">
        <f>IF(B44="","",IFERROR(INDEX('CSI Divisions'!$B$6:$B$55,MATCH(B44,'CSI Divisions'!$A$6:$A$55,0)),"Check division number"))</f>
        <v/>
      </c>
      <c r="D44" s="8" t="n"/>
      <c r="E44" s="8" t="n"/>
      <c r="F44" s="7" t="n"/>
      <c r="G44" s="7" t="n"/>
      <c r="H44" s="7" t="n"/>
      <c r="I44" s="7" t="n"/>
      <c r="J44" s="7" t="n"/>
      <c r="K44" s="7" t="n"/>
      <c r="L44" s="15">
        <f>IF(OR(A44="",F44&lt;&gt;"Y"),"",IF(G44="Y",A44&amp;"-L  ","")&amp;IF(H44="Y",A44&amp;"-M  ","")&amp;IF(I44="Y",A44&amp;"-S  ","")&amp;IF(J44="Y",A44&amp;"-E  ","")&amp;IF(K44="Y",A44&amp;"-O",""))</f>
        <v/>
      </c>
    </row>
    <row r="45">
      <c r="A45" s="7" t="n"/>
      <c r="B45" s="14">
        <f>IF(A45="","",LEFT(A45,2))</f>
        <v/>
      </c>
      <c r="C45" s="15">
        <f>IF(B45="","",IFERROR(INDEX('CSI Divisions'!$B$6:$B$55,MATCH(B45,'CSI Divisions'!$A$6:$A$55,0)),"Check division number"))</f>
        <v/>
      </c>
      <c r="D45" s="8" t="n"/>
      <c r="E45" s="8" t="n"/>
      <c r="F45" s="7" t="n"/>
      <c r="G45" s="7" t="n"/>
      <c r="H45" s="7" t="n"/>
      <c r="I45" s="7" t="n"/>
      <c r="J45" s="7" t="n"/>
      <c r="K45" s="7" t="n"/>
      <c r="L45" s="15">
        <f>IF(OR(A45="",F45&lt;&gt;"Y"),"",IF(G45="Y",A45&amp;"-L  ","")&amp;IF(H45="Y",A45&amp;"-M  ","")&amp;IF(I45="Y",A45&amp;"-S  ","")&amp;IF(J45="Y",A45&amp;"-E  ","")&amp;IF(K45="Y",A45&amp;"-O",""))</f>
        <v/>
      </c>
    </row>
    <row r="46">
      <c r="A46" s="7" t="n"/>
      <c r="B46" s="14">
        <f>IF(A46="","",LEFT(A46,2))</f>
        <v/>
      </c>
      <c r="C46" s="15">
        <f>IF(B46="","",IFERROR(INDEX('CSI Divisions'!$B$6:$B$55,MATCH(B46,'CSI Divisions'!$A$6:$A$55,0)),"Check division number"))</f>
        <v/>
      </c>
      <c r="D46" s="8" t="n"/>
      <c r="E46" s="8" t="n"/>
      <c r="F46" s="7" t="n"/>
      <c r="G46" s="7" t="n"/>
      <c r="H46" s="7" t="n"/>
      <c r="I46" s="7" t="n"/>
      <c r="J46" s="7" t="n"/>
      <c r="K46" s="7" t="n"/>
      <c r="L46" s="15">
        <f>IF(OR(A46="",F46&lt;&gt;"Y"),"",IF(G46="Y",A46&amp;"-L  ","")&amp;IF(H46="Y",A46&amp;"-M  ","")&amp;IF(I46="Y",A46&amp;"-S  ","")&amp;IF(J46="Y",A46&amp;"-E  ","")&amp;IF(K46="Y",A46&amp;"-O",""))</f>
        <v/>
      </c>
    </row>
    <row r="47">
      <c r="A47" s="7" t="n"/>
      <c r="B47" s="14">
        <f>IF(A47="","",LEFT(A47,2))</f>
        <v/>
      </c>
      <c r="C47" s="15">
        <f>IF(B47="","",IFERROR(INDEX('CSI Divisions'!$B$6:$B$55,MATCH(B47,'CSI Divisions'!$A$6:$A$55,0)),"Check division number"))</f>
        <v/>
      </c>
      <c r="D47" s="8" t="n"/>
      <c r="E47" s="8" t="n"/>
      <c r="F47" s="7" t="n"/>
      <c r="G47" s="7" t="n"/>
      <c r="H47" s="7" t="n"/>
      <c r="I47" s="7" t="n"/>
      <c r="J47" s="7" t="n"/>
      <c r="K47" s="7" t="n"/>
      <c r="L47" s="15">
        <f>IF(OR(A47="",F47&lt;&gt;"Y"),"",IF(G47="Y",A47&amp;"-L  ","")&amp;IF(H47="Y",A47&amp;"-M  ","")&amp;IF(I47="Y",A47&amp;"-S  ","")&amp;IF(J47="Y",A47&amp;"-E  ","")&amp;IF(K47="Y",A47&amp;"-O",""))</f>
        <v/>
      </c>
    </row>
    <row r="48">
      <c r="A48" s="7" t="n"/>
      <c r="B48" s="14">
        <f>IF(A48="","",LEFT(A48,2))</f>
        <v/>
      </c>
      <c r="C48" s="15">
        <f>IF(B48="","",IFERROR(INDEX('CSI Divisions'!$B$6:$B$55,MATCH(B48,'CSI Divisions'!$A$6:$A$55,0)),"Check division number"))</f>
        <v/>
      </c>
      <c r="D48" s="8" t="n"/>
      <c r="E48" s="8" t="n"/>
      <c r="F48" s="7" t="n"/>
      <c r="G48" s="7" t="n"/>
      <c r="H48" s="7" t="n"/>
      <c r="I48" s="7" t="n"/>
      <c r="J48" s="7" t="n"/>
      <c r="K48" s="7" t="n"/>
      <c r="L48" s="15">
        <f>IF(OR(A48="",F48&lt;&gt;"Y"),"",IF(G48="Y",A48&amp;"-L  ","")&amp;IF(H48="Y",A48&amp;"-M  ","")&amp;IF(I48="Y",A48&amp;"-S  ","")&amp;IF(J48="Y",A48&amp;"-E  ","")&amp;IF(K48="Y",A48&amp;"-O",""))</f>
        <v/>
      </c>
    </row>
    <row r="49">
      <c r="A49" s="7" t="n"/>
      <c r="B49" s="14">
        <f>IF(A49="","",LEFT(A49,2))</f>
        <v/>
      </c>
      <c r="C49" s="15">
        <f>IF(B49="","",IFERROR(INDEX('CSI Divisions'!$B$6:$B$55,MATCH(B49,'CSI Divisions'!$A$6:$A$55,0)),"Check division number"))</f>
        <v/>
      </c>
      <c r="D49" s="8" t="n"/>
      <c r="E49" s="8" t="n"/>
      <c r="F49" s="7" t="n"/>
      <c r="G49" s="7" t="n"/>
      <c r="H49" s="7" t="n"/>
      <c r="I49" s="7" t="n"/>
      <c r="J49" s="7" t="n"/>
      <c r="K49" s="7" t="n"/>
      <c r="L49" s="15">
        <f>IF(OR(A49="",F49&lt;&gt;"Y"),"",IF(G49="Y",A49&amp;"-L  ","")&amp;IF(H49="Y",A49&amp;"-M  ","")&amp;IF(I49="Y",A49&amp;"-S  ","")&amp;IF(J49="Y",A49&amp;"-E  ","")&amp;IF(K49="Y",A49&amp;"-O",""))</f>
        <v/>
      </c>
    </row>
    <row r="50">
      <c r="A50" s="7" t="n"/>
      <c r="B50" s="14">
        <f>IF(A50="","",LEFT(A50,2))</f>
        <v/>
      </c>
      <c r="C50" s="15">
        <f>IF(B50="","",IFERROR(INDEX('CSI Divisions'!$B$6:$B$55,MATCH(B50,'CSI Divisions'!$A$6:$A$55,0)),"Check division number"))</f>
        <v/>
      </c>
      <c r="D50" s="8" t="n"/>
      <c r="E50" s="8" t="n"/>
      <c r="F50" s="7" t="n"/>
      <c r="G50" s="7" t="n"/>
      <c r="H50" s="7" t="n"/>
      <c r="I50" s="7" t="n"/>
      <c r="J50" s="7" t="n"/>
      <c r="K50" s="7" t="n"/>
      <c r="L50" s="15">
        <f>IF(OR(A50="",F50&lt;&gt;"Y"),"",IF(G50="Y",A50&amp;"-L  ","")&amp;IF(H50="Y",A50&amp;"-M  ","")&amp;IF(I50="Y",A50&amp;"-S  ","")&amp;IF(J50="Y",A50&amp;"-E  ","")&amp;IF(K50="Y",A50&amp;"-O",""))</f>
        <v/>
      </c>
    </row>
  </sheetData>
  <autoFilter ref="A6:L50"/>
  <dataValidations count="2">
    <dataValidation sqref="F7 F8 F9 F10 F11 F12 F13 F14 F15 F16 F17 F18 F19 F20 F21 F22 F23 F24 F25 F26 F27 F28 F29 F30 F31 F32 F33 F34 F35 F36 F37 F38 F39 F40 F41 F42 F43 F44 F45 F46 F47 F48 F49 F50" showDropDown="0" showInputMessage="0" showErrorMessage="0" allowBlank="1" type="list">
      <formula1>"Y,N"</formula1>
    </dataValidation>
    <dataValidation sqref="G7:K7 G8:K8 G9:K9 G10:K10 G11:K11 G12:K12 G13:K13 G14:K14 G15:K15 G16:K16 G17:K17 G18:K18 G19:K19 G20:K20 G21:K21 G22:K22 G23:K23 G24:K24 G25:K25 G26:K26 G27:K27 G28:K28 G29:K29 G30:K30 G31:K31 G32:K32 G33:K33 G34:K34 G35:K35 G36:K36 G37:K37 G38:K38 G39:K39 G40:K40 G41:K41 G42:K42 G43:K43 G44:K44 G45:K45 G46:K46 G47:K47 G48:K48 G49:K49 G50:K50" showDropDown="0" showInputMessage="0" showErrorMessage="0" allowBlank="1" type="list">
      <formula1>"Y"</formula1>
    </dataValidation>
  </dataValidations>
  <printOptions horizontalCentered="1"/>
  <pageMargins left="0.4" right="0.4" top="0.5" bottom="0.5" header="0.5" footer="0.5"/>
  <pageSetup orientation="landscape" paperSize="1" fitToHeight="0" fitToWidth="1"/>
  <headerFooter>
    <oddHeader/>
    <oddFooter>&amp;LXtrategist CPA  |  xtrategist.com&amp;RPage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L33"/>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11" customWidth="1" min="1" max="1"/>
    <col width="9" customWidth="1" min="2" max="2"/>
    <col width="34" customWidth="1" min="3" max="3"/>
    <col width="46" customWidth="1" min="4" max="4"/>
    <col width="22" customWidth="1" min="5" max="5"/>
    <col width="9" customWidth="1" min="6" max="6"/>
    <col width="8" customWidth="1" min="7" max="7"/>
    <col width="9" customWidth="1" min="8" max="8"/>
    <col width="11" customWidth="1" min="9" max="9"/>
    <col width="10" customWidth="1" min="10" max="10"/>
    <col width="8" customWidth="1" min="11" max="11"/>
    <col width="52" customWidth="1" min="12" max="12"/>
  </cols>
  <sheetData>
    <row r="1">
      <c r="A1" s="1" t="inlineStr">
        <is>
          <t>Specialty Subcontractor Example: Electrical</t>
        </is>
      </c>
    </row>
    <row r="2">
      <c r="A2" s="4" t="inlineStr">
        <is>
          <t>Provided free by Xtrategist CPA, construction CPA in Atlanta, GA  |  xtrategist.com  |  (678) 401-6118</t>
        </is>
      </c>
    </row>
    <row r="3">
      <c r="A3" s="5" t="inlineStr">
        <is>
          <t>Yellow rows are SAMPLE DATA for an electrical subcontractor. Copy the pattern for your trade.</t>
        </is>
      </c>
    </row>
    <row r="4">
      <c r="A4" s="11" t="inlineStr">
        <is>
          <t>Active phase codes:</t>
        </is>
      </c>
      <c r="C4" s="11">
        <f>COUNTIF(F7:F33,"Y")</f>
        <v/>
      </c>
      <c r="D4" s="11" t="inlineStr">
        <is>
          <t>Active job cost codes (phase x cost type):</t>
        </is>
      </c>
      <c r="E4" s="12">
        <f>COUNTIF(G7:K33,"Y")</f>
        <v/>
      </c>
    </row>
    <row r="6" ht="34" customHeight="1">
      <c r="A6" s="6" t="inlineStr">
        <is>
          <t>Phase Code</t>
        </is>
      </c>
      <c r="B6" s="6" t="inlineStr">
        <is>
          <t>Division</t>
        </is>
      </c>
      <c r="C6" s="6" t="inlineStr">
        <is>
          <t>Division Title (from CSI Divisions tab)</t>
        </is>
      </c>
      <c r="D6" s="6" t="inlineStr">
        <is>
          <t>Phase Description</t>
        </is>
      </c>
      <c r="E6" s="6" t="inlineStr">
        <is>
          <t>Notes</t>
        </is>
      </c>
      <c r="F6" s="6" t="inlineStr">
        <is>
          <t>Use? (Y/N)</t>
        </is>
      </c>
      <c r="G6" s="6" t="inlineStr">
        <is>
          <t>L
Labor</t>
        </is>
      </c>
      <c r="H6" s="6" t="inlineStr">
        <is>
          <t>M
Material</t>
        </is>
      </c>
      <c r="I6" s="6" t="inlineStr">
        <is>
          <t>S
Subcontract</t>
        </is>
      </c>
      <c r="J6" s="6" t="inlineStr">
        <is>
          <t>E
Equipment</t>
        </is>
      </c>
      <c r="K6" s="6" t="inlineStr">
        <is>
          <t>O
Other</t>
        </is>
      </c>
      <c r="L6" s="6" t="inlineStr">
        <is>
          <t>Job Cost Codes to Set Up</t>
        </is>
      </c>
    </row>
    <row r="7">
      <c r="A7" s="13" t="inlineStr">
        <is>
          <t>01-100</t>
        </is>
      </c>
      <c r="B7" s="14">
        <f>IF(A7="","",LEFT(A7,2))</f>
        <v/>
      </c>
      <c r="C7" s="15">
        <f>IF(B7="","",IFERROR(INDEX('CSI Divisions'!$B$6:$B$55,MATCH(B7,'CSI Divisions'!$A$6:$A$55,0)),"Check division number"))</f>
        <v/>
      </c>
      <c r="D7" s="16" t="inlineStr">
        <is>
          <t>Project management and foreman time</t>
        </is>
      </c>
      <c r="E7" s="17" t="n"/>
      <c r="F7" s="13" t="inlineStr">
        <is>
          <t>Y</t>
        </is>
      </c>
      <c r="G7" s="13" t="inlineStr">
        <is>
          <t>Y</t>
        </is>
      </c>
      <c r="H7" s="13" t="n"/>
      <c r="I7" s="13" t="n"/>
      <c r="J7" s="13" t="n"/>
      <c r="K7" s="13" t="n"/>
      <c r="L7" s="15">
        <f>IF(OR(A7="",F7&lt;&gt;"Y"),"",IF(G7="Y",A7&amp;"-L  ","")&amp;IF(H7="Y",A7&amp;"-M  ","")&amp;IF(I7="Y",A7&amp;"-S  ","")&amp;IF(J7="Y",A7&amp;"-E  ","")&amp;IF(K7="Y",A7&amp;"-O",""))</f>
        <v/>
      </c>
    </row>
    <row r="8">
      <c r="A8" s="13" t="inlineStr">
        <is>
          <t>01-200</t>
        </is>
      </c>
      <c r="B8" s="14">
        <f>IF(A8="","",LEFT(A8,2))</f>
        <v/>
      </c>
      <c r="C8" s="15">
        <f>IF(B8="","",IFERROR(INDEX('CSI Divisions'!$B$6:$B$55,MATCH(B8,'CSI Divisions'!$A$6:$A$55,0)),"Check division number"))</f>
        <v/>
      </c>
      <c r="D8" s="16" t="inlineStr">
        <is>
          <t>Temporary power and lighting</t>
        </is>
      </c>
      <c r="E8" s="17" t="n"/>
      <c r="F8" s="13" t="inlineStr">
        <is>
          <t>Y</t>
        </is>
      </c>
      <c r="G8" s="13" t="inlineStr">
        <is>
          <t>Y</t>
        </is>
      </c>
      <c r="H8" s="13" t="inlineStr">
        <is>
          <t>Y</t>
        </is>
      </c>
      <c r="I8" s="13" t="n"/>
      <c r="J8" s="13" t="inlineStr">
        <is>
          <t>Y</t>
        </is>
      </c>
      <c r="K8" s="13" t="n"/>
      <c r="L8" s="15">
        <f>IF(OR(A8="",F8&lt;&gt;"Y"),"",IF(G8="Y",A8&amp;"-L  ","")&amp;IF(H8="Y",A8&amp;"-M  ","")&amp;IF(I8="Y",A8&amp;"-S  ","")&amp;IF(J8="Y",A8&amp;"-E  ","")&amp;IF(K8="Y",A8&amp;"-O",""))</f>
        <v/>
      </c>
    </row>
    <row r="9">
      <c r="A9" s="13" t="inlineStr">
        <is>
          <t>01-300</t>
        </is>
      </c>
      <c r="B9" s="14">
        <f>IF(A9="","",LEFT(A9,2))</f>
        <v/>
      </c>
      <c r="C9" s="15">
        <f>IF(B9="","",IFERROR(INDEX('CSI Divisions'!$B$6:$B$55,MATCH(B9,'CSI Divisions'!$A$6:$A$55,0)),"Check division number"))</f>
        <v/>
      </c>
      <c r="D9" s="16" t="inlineStr">
        <is>
          <t>Permits and inspections</t>
        </is>
      </c>
      <c r="E9" s="17" t="n"/>
      <c r="F9" s="13" t="inlineStr">
        <is>
          <t>Y</t>
        </is>
      </c>
      <c r="G9" s="13" t="n"/>
      <c r="H9" s="13" t="n"/>
      <c r="I9" s="13" t="n"/>
      <c r="J9" s="13" t="n"/>
      <c r="K9" s="13" t="inlineStr">
        <is>
          <t>Y</t>
        </is>
      </c>
      <c r="L9" s="15">
        <f>IF(OR(A9="",F9&lt;&gt;"Y"),"",IF(G9="Y",A9&amp;"-L  ","")&amp;IF(H9="Y",A9&amp;"-M  ","")&amp;IF(I9="Y",A9&amp;"-S  ","")&amp;IF(J9="Y",A9&amp;"-E  ","")&amp;IF(K9="Y",A9&amp;"-O",""))</f>
        <v/>
      </c>
    </row>
    <row r="10">
      <c r="A10" s="13" t="inlineStr">
        <is>
          <t>26-100</t>
        </is>
      </c>
      <c r="B10" s="14">
        <f>IF(A10="","",LEFT(A10,2))</f>
        <v/>
      </c>
      <c r="C10" s="15">
        <f>IF(B10="","",IFERROR(INDEX('CSI Divisions'!$B$6:$B$55,MATCH(B10,'CSI Divisions'!$A$6:$A$55,0)),"Check division number"))</f>
        <v/>
      </c>
      <c r="D10" s="16" t="inlineStr">
        <is>
          <t>Underground and slab rough-in</t>
        </is>
      </c>
      <c r="E10" s="17" t="n"/>
      <c r="F10" s="13" t="inlineStr">
        <is>
          <t>Y</t>
        </is>
      </c>
      <c r="G10" s="13" t="inlineStr">
        <is>
          <t>Y</t>
        </is>
      </c>
      <c r="H10" s="13" t="inlineStr">
        <is>
          <t>Y</t>
        </is>
      </c>
      <c r="I10" s="13" t="n"/>
      <c r="J10" s="13" t="inlineStr">
        <is>
          <t>Y</t>
        </is>
      </c>
      <c r="K10" s="13" t="n"/>
      <c r="L10" s="15">
        <f>IF(OR(A10="",F10&lt;&gt;"Y"),"",IF(G10="Y",A10&amp;"-L  ","")&amp;IF(H10="Y",A10&amp;"-M  ","")&amp;IF(I10="Y",A10&amp;"-S  ","")&amp;IF(J10="Y",A10&amp;"-E  ","")&amp;IF(K10="Y",A10&amp;"-O",""))</f>
        <v/>
      </c>
    </row>
    <row r="11">
      <c r="A11" s="13" t="inlineStr">
        <is>
          <t>26-200</t>
        </is>
      </c>
      <c r="B11" s="14">
        <f>IF(A11="","",LEFT(A11,2))</f>
        <v/>
      </c>
      <c r="C11" s="15">
        <f>IF(B11="","",IFERROR(INDEX('CSI Divisions'!$B$6:$B$55,MATCH(B11,'CSI Divisions'!$A$6:$A$55,0)),"Check division number"))</f>
        <v/>
      </c>
      <c r="D11" s="16" t="inlineStr">
        <is>
          <t>Wall and ceiling rough-in</t>
        </is>
      </c>
      <c r="E11" s="17" t="n"/>
      <c r="F11" s="13" t="inlineStr">
        <is>
          <t>Y</t>
        </is>
      </c>
      <c r="G11" s="13" t="inlineStr">
        <is>
          <t>Y</t>
        </is>
      </c>
      <c r="H11" s="13" t="inlineStr">
        <is>
          <t>Y</t>
        </is>
      </c>
      <c r="I11" s="13" t="n"/>
      <c r="J11" s="13" t="n"/>
      <c r="K11" s="13" t="n"/>
      <c r="L11" s="15">
        <f>IF(OR(A11="",F11&lt;&gt;"Y"),"",IF(G11="Y",A11&amp;"-L  ","")&amp;IF(H11="Y",A11&amp;"-M  ","")&amp;IF(I11="Y",A11&amp;"-S  ","")&amp;IF(J11="Y",A11&amp;"-E  ","")&amp;IF(K11="Y",A11&amp;"-O",""))</f>
        <v/>
      </c>
    </row>
    <row r="12">
      <c r="A12" s="13" t="inlineStr">
        <is>
          <t>26-300</t>
        </is>
      </c>
      <c r="B12" s="14">
        <f>IF(A12="","",LEFT(A12,2))</f>
        <v/>
      </c>
      <c r="C12" s="15">
        <f>IF(B12="","",IFERROR(INDEX('CSI Divisions'!$B$6:$B$55,MATCH(B12,'CSI Divisions'!$A$6:$A$55,0)),"Check division number"))</f>
        <v/>
      </c>
      <c r="D12" s="16" t="inlineStr">
        <is>
          <t>Service, switchgear and panels</t>
        </is>
      </c>
      <c r="E12" s="17" t="n"/>
      <c r="F12" s="13" t="inlineStr">
        <is>
          <t>Y</t>
        </is>
      </c>
      <c r="G12" s="13" t="inlineStr">
        <is>
          <t>Y</t>
        </is>
      </c>
      <c r="H12" s="13" t="inlineStr">
        <is>
          <t>Y</t>
        </is>
      </c>
      <c r="I12" s="13" t="n"/>
      <c r="J12" s="13" t="inlineStr">
        <is>
          <t>Y</t>
        </is>
      </c>
      <c r="K12" s="13" t="n"/>
      <c r="L12" s="15">
        <f>IF(OR(A12="",F12&lt;&gt;"Y"),"",IF(G12="Y",A12&amp;"-L  ","")&amp;IF(H12="Y",A12&amp;"-M  ","")&amp;IF(I12="Y",A12&amp;"-S  ","")&amp;IF(J12="Y",A12&amp;"-E  ","")&amp;IF(K12="Y",A12&amp;"-O",""))</f>
        <v/>
      </c>
    </row>
    <row r="13">
      <c r="A13" s="13" t="inlineStr">
        <is>
          <t>26-400</t>
        </is>
      </c>
      <c r="B13" s="14">
        <f>IF(A13="","",LEFT(A13,2))</f>
        <v/>
      </c>
      <c r="C13" s="15">
        <f>IF(B13="","",IFERROR(INDEX('CSI Divisions'!$B$6:$B$55,MATCH(B13,'CSI Divisions'!$A$6:$A$55,0)),"Check division number"))</f>
        <v/>
      </c>
      <c r="D13" s="16" t="inlineStr">
        <is>
          <t>Feeders and branch wiring</t>
        </is>
      </c>
      <c r="E13" s="17" t="n"/>
      <c r="F13" s="13" t="inlineStr">
        <is>
          <t>Y</t>
        </is>
      </c>
      <c r="G13" s="13" t="inlineStr">
        <is>
          <t>Y</t>
        </is>
      </c>
      <c r="H13" s="13" t="inlineStr">
        <is>
          <t>Y</t>
        </is>
      </c>
      <c r="I13" s="13" t="n"/>
      <c r="J13" s="13" t="n"/>
      <c r="K13" s="13" t="n"/>
      <c r="L13" s="15">
        <f>IF(OR(A13="",F13&lt;&gt;"Y"),"",IF(G13="Y",A13&amp;"-L  ","")&amp;IF(H13="Y",A13&amp;"-M  ","")&amp;IF(I13="Y",A13&amp;"-S  ","")&amp;IF(J13="Y",A13&amp;"-E  ","")&amp;IF(K13="Y",A13&amp;"-O",""))</f>
        <v/>
      </c>
    </row>
    <row r="14">
      <c r="A14" s="13" t="inlineStr">
        <is>
          <t>26-500</t>
        </is>
      </c>
      <c r="B14" s="14">
        <f>IF(A14="","",LEFT(A14,2))</f>
        <v/>
      </c>
      <c r="C14" s="15">
        <f>IF(B14="","",IFERROR(INDEX('CSI Divisions'!$B$6:$B$55,MATCH(B14,'CSI Divisions'!$A$6:$A$55,0)),"Check division number"))</f>
        <v/>
      </c>
      <c r="D14" s="16" t="inlineStr">
        <is>
          <t>Lighting fixtures and controls</t>
        </is>
      </c>
      <c r="E14" s="17" t="n"/>
      <c r="F14" s="13" t="inlineStr">
        <is>
          <t>Y</t>
        </is>
      </c>
      <c r="G14" s="13" t="inlineStr">
        <is>
          <t>Y</t>
        </is>
      </c>
      <c r="H14" s="13" t="inlineStr">
        <is>
          <t>Y</t>
        </is>
      </c>
      <c r="I14" s="13" t="n"/>
      <c r="J14" s="13" t="n"/>
      <c r="K14" s="13" t="n"/>
      <c r="L14" s="15">
        <f>IF(OR(A14="",F14&lt;&gt;"Y"),"",IF(G14="Y",A14&amp;"-L  ","")&amp;IF(H14="Y",A14&amp;"-M  ","")&amp;IF(I14="Y",A14&amp;"-S  ","")&amp;IF(J14="Y",A14&amp;"-E  ","")&amp;IF(K14="Y",A14&amp;"-O",""))</f>
        <v/>
      </c>
    </row>
    <row r="15">
      <c r="A15" s="13" t="inlineStr">
        <is>
          <t>26-600</t>
        </is>
      </c>
      <c r="B15" s="14">
        <f>IF(A15="","",LEFT(A15,2))</f>
        <v/>
      </c>
      <c r="C15" s="15">
        <f>IF(B15="","",IFERROR(INDEX('CSI Divisions'!$B$6:$B$55,MATCH(B15,'CSI Divisions'!$A$6:$A$55,0)),"Check division number"))</f>
        <v/>
      </c>
      <c r="D15" s="16" t="inlineStr">
        <is>
          <t>Devices and trim-out</t>
        </is>
      </c>
      <c r="E15" s="17" t="n"/>
      <c r="F15" s="13" t="inlineStr">
        <is>
          <t>Y</t>
        </is>
      </c>
      <c r="G15" s="13" t="inlineStr">
        <is>
          <t>Y</t>
        </is>
      </c>
      <c r="H15" s="13" t="inlineStr">
        <is>
          <t>Y</t>
        </is>
      </c>
      <c r="I15" s="13" t="n"/>
      <c r="J15" s="13" t="n"/>
      <c r="K15" s="13" t="n"/>
      <c r="L15" s="15">
        <f>IF(OR(A15="",F15&lt;&gt;"Y"),"",IF(G15="Y",A15&amp;"-L  ","")&amp;IF(H15="Y",A15&amp;"-M  ","")&amp;IF(I15="Y",A15&amp;"-S  ","")&amp;IF(J15="Y",A15&amp;"-E  ","")&amp;IF(K15="Y",A15&amp;"-O",""))</f>
        <v/>
      </c>
    </row>
    <row r="16">
      <c r="A16" s="13" t="inlineStr">
        <is>
          <t>27-100</t>
        </is>
      </c>
      <c r="B16" s="14">
        <f>IF(A16="","",LEFT(A16,2))</f>
        <v/>
      </c>
      <c r="C16" s="15">
        <f>IF(B16="","",IFERROR(INDEX('CSI Divisions'!$B$6:$B$55,MATCH(B16,'CSI Divisions'!$A$6:$A$55,0)),"Check division number"))</f>
        <v/>
      </c>
      <c r="D16" s="16" t="inlineStr">
        <is>
          <t>Low voltage and data cabling</t>
        </is>
      </c>
      <c r="E16" s="17" t="n"/>
      <c r="F16" s="13" t="inlineStr">
        <is>
          <t>Y</t>
        </is>
      </c>
      <c r="G16" s="13" t="n"/>
      <c r="H16" s="13" t="n"/>
      <c r="I16" s="13" t="inlineStr">
        <is>
          <t>Y</t>
        </is>
      </c>
      <c r="J16" s="13" t="n"/>
      <c r="K16" s="13" t="n"/>
      <c r="L16" s="15">
        <f>IF(OR(A16="",F16&lt;&gt;"Y"),"",IF(G16="Y",A16&amp;"-L  ","")&amp;IF(H16="Y",A16&amp;"-M  ","")&amp;IF(I16="Y",A16&amp;"-S  ","")&amp;IF(J16="Y",A16&amp;"-E  ","")&amp;IF(K16="Y",A16&amp;"-O",""))</f>
        <v/>
      </c>
    </row>
    <row r="17">
      <c r="A17" s="13" t="inlineStr">
        <is>
          <t>28-100</t>
        </is>
      </c>
      <c r="B17" s="14">
        <f>IF(A17="","",LEFT(A17,2))</f>
        <v/>
      </c>
      <c r="C17" s="15">
        <f>IF(B17="","",IFERROR(INDEX('CSI Divisions'!$B$6:$B$55,MATCH(B17,'CSI Divisions'!$A$6:$A$55,0)),"Check division number"))</f>
        <v/>
      </c>
      <c r="D17" s="16" t="inlineStr">
        <is>
          <t>Fire alarm</t>
        </is>
      </c>
      <c r="E17" s="17" t="n"/>
      <c r="F17" s="13" t="inlineStr">
        <is>
          <t>Y</t>
        </is>
      </c>
      <c r="G17" s="13" t="n"/>
      <c r="H17" s="13" t="n"/>
      <c r="I17" s="13" t="inlineStr">
        <is>
          <t>Y</t>
        </is>
      </c>
      <c r="J17" s="13" t="n"/>
      <c r="K17" s="13" t="n"/>
      <c r="L17" s="15">
        <f>IF(OR(A17="",F17&lt;&gt;"Y"),"",IF(G17="Y",A17&amp;"-L  ","")&amp;IF(H17="Y",A17&amp;"-M  ","")&amp;IF(I17="Y",A17&amp;"-S  ","")&amp;IF(J17="Y",A17&amp;"-E  ","")&amp;IF(K17="Y",A17&amp;"-O",""))</f>
        <v/>
      </c>
    </row>
    <row r="18">
      <c r="A18" s="13" t="inlineStr">
        <is>
          <t>31-100</t>
        </is>
      </c>
      <c r="B18" s="14">
        <f>IF(A18="","",LEFT(A18,2))</f>
        <v/>
      </c>
      <c r="C18" s="15">
        <f>IF(B18="","",IFERROR(INDEX('CSI Divisions'!$B$6:$B$55,MATCH(B18,'CSI Divisions'!$A$6:$A$55,0)),"Check division number"))</f>
        <v/>
      </c>
      <c r="D18" s="16" t="inlineStr">
        <is>
          <t>Trenching and backfill</t>
        </is>
      </c>
      <c r="E18" s="17" t="n"/>
      <c r="F18" s="13" t="inlineStr">
        <is>
          <t>Y</t>
        </is>
      </c>
      <c r="G18" s="13" t="n"/>
      <c r="H18" s="13" t="n"/>
      <c r="I18" s="13" t="inlineStr">
        <is>
          <t>Y</t>
        </is>
      </c>
      <c r="J18" s="13" t="inlineStr">
        <is>
          <t>Y</t>
        </is>
      </c>
      <c r="K18" s="13" t="n"/>
      <c r="L18" s="15">
        <f>IF(OR(A18="",F18&lt;&gt;"Y"),"",IF(G18="Y",A18&amp;"-L  ","")&amp;IF(H18="Y",A18&amp;"-M  ","")&amp;IF(I18="Y",A18&amp;"-S  ","")&amp;IF(J18="Y",A18&amp;"-E  ","")&amp;IF(K18="Y",A18&amp;"-O",""))</f>
        <v/>
      </c>
    </row>
    <row r="19">
      <c r="A19" s="7" t="n"/>
      <c r="B19" s="14">
        <f>IF(A19="","",LEFT(A19,2))</f>
        <v/>
      </c>
      <c r="C19" s="15">
        <f>IF(B19="","",IFERROR(INDEX('CSI Divisions'!$B$6:$B$55,MATCH(B19,'CSI Divisions'!$A$6:$A$55,0)),"Check division number"))</f>
        <v/>
      </c>
      <c r="D19" s="8" t="n"/>
      <c r="E19" s="8" t="n"/>
      <c r="F19" s="7" t="n"/>
      <c r="G19" s="7" t="n"/>
      <c r="H19" s="7" t="n"/>
      <c r="I19" s="7" t="n"/>
      <c r="J19" s="7" t="n"/>
      <c r="K19" s="7" t="n"/>
      <c r="L19" s="15">
        <f>IF(OR(A19="",F19&lt;&gt;"Y"),"",IF(G19="Y",A19&amp;"-L  ","")&amp;IF(H19="Y",A19&amp;"-M  ","")&amp;IF(I19="Y",A19&amp;"-S  ","")&amp;IF(J19="Y",A19&amp;"-E  ","")&amp;IF(K19="Y",A19&amp;"-O",""))</f>
        <v/>
      </c>
    </row>
    <row r="20">
      <c r="A20" s="7" t="n"/>
      <c r="B20" s="14">
        <f>IF(A20="","",LEFT(A20,2))</f>
        <v/>
      </c>
      <c r="C20" s="15">
        <f>IF(B20="","",IFERROR(INDEX('CSI Divisions'!$B$6:$B$55,MATCH(B20,'CSI Divisions'!$A$6:$A$55,0)),"Check division number"))</f>
        <v/>
      </c>
      <c r="D20" s="8" t="n"/>
      <c r="E20" s="8" t="n"/>
      <c r="F20" s="7" t="n"/>
      <c r="G20" s="7" t="n"/>
      <c r="H20" s="7" t="n"/>
      <c r="I20" s="7" t="n"/>
      <c r="J20" s="7" t="n"/>
      <c r="K20" s="7" t="n"/>
      <c r="L20" s="15">
        <f>IF(OR(A20="",F20&lt;&gt;"Y"),"",IF(G20="Y",A20&amp;"-L  ","")&amp;IF(H20="Y",A20&amp;"-M  ","")&amp;IF(I20="Y",A20&amp;"-S  ","")&amp;IF(J20="Y",A20&amp;"-E  ","")&amp;IF(K20="Y",A20&amp;"-O",""))</f>
        <v/>
      </c>
    </row>
    <row r="21">
      <c r="A21" s="7" t="n"/>
      <c r="B21" s="14">
        <f>IF(A21="","",LEFT(A21,2))</f>
        <v/>
      </c>
      <c r="C21" s="15">
        <f>IF(B21="","",IFERROR(INDEX('CSI Divisions'!$B$6:$B$55,MATCH(B21,'CSI Divisions'!$A$6:$A$55,0)),"Check division number"))</f>
        <v/>
      </c>
      <c r="D21" s="8" t="n"/>
      <c r="E21" s="8" t="n"/>
      <c r="F21" s="7" t="n"/>
      <c r="G21" s="7" t="n"/>
      <c r="H21" s="7" t="n"/>
      <c r="I21" s="7" t="n"/>
      <c r="J21" s="7" t="n"/>
      <c r="K21" s="7" t="n"/>
      <c r="L21" s="15">
        <f>IF(OR(A21="",F21&lt;&gt;"Y"),"",IF(G21="Y",A21&amp;"-L  ","")&amp;IF(H21="Y",A21&amp;"-M  ","")&amp;IF(I21="Y",A21&amp;"-S  ","")&amp;IF(J21="Y",A21&amp;"-E  ","")&amp;IF(K21="Y",A21&amp;"-O",""))</f>
        <v/>
      </c>
    </row>
    <row r="22">
      <c r="A22" s="7" t="n"/>
      <c r="B22" s="14">
        <f>IF(A22="","",LEFT(A22,2))</f>
        <v/>
      </c>
      <c r="C22" s="15">
        <f>IF(B22="","",IFERROR(INDEX('CSI Divisions'!$B$6:$B$55,MATCH(B22,'CSI Divisions'!$A$6:$A$55,0)),"Check division number"))</f>
        <v/>
      </c>
      <c r="D22" s="8" t="n"/>
      <c r="E22" s="8" t="n"/>
      <c r="F22" s="7" t="n"/>
      <c r="G22" s="7" t="n"/>
      <c r="H22" s="7" t="n"/>
      <c r="I22" s="7" t="n"/>
      <c r="J22" s="7" t="n"/>
      <c r="K22" s="7" t="n"/>
      <c r="L22" s="15">
        <f>IF(OR(A22="",F22&lt;&gt;"Y"),"",IF(G22="Y",A22&amp;"-L  ","")&amp;IF(H22="Y",A22&amp;"-M  ","")&amp;IF(I22="Y",A22&amp;"-S  ","")&amp;IF(J22="Y",A22&amp;"-E  ","")&amp;IF(K22="Y",A22&amp;"-O",""))</f>
        <v/>
      </c>
    </row>
    <row r="23">
      <c r="A23" s="7" t="n"/>
      <c r="B23" s="14">
        <f>IF(A23="","",LEFT(A23,2))</f>
        <v/>
      </c>
      <c r="C23" s="15">
        <f>IF(B23="","",IFERROR(INDEX('CSI Divisions'!$B$6:$B$55,MATCH(B23,'CSI Divisions'!$A$6:$A$55,0)),"Check division number"))</f>
        <v/>
      </c>
      <c r="D23" s="8" t="n"/>
      <c r="E23" s="8" t="n"/>
      <c r="F23" s="7" t="n"/>
      <c r="G23" s="7" t="n"/>
      <c r="H23" s="7" t="n"/>
      <c r="I23" s="7" t="n"/>
      <c r="J23" s="7" t="n"/>
      <c r="K23" s="7" t="n"/>
      <c r="L23" s="15">
        <f>IF(OR(A23="",F23&lt;&gt;"Y"),"",IF(G23="Y",A23&amp;"-L  ","")&amp;IF(H23="Y",A23&amp;"-M  ","")&amp;IF(I23="Y",A23&amp;"-S  ","")&amp;IF(J23="Y",A23&amp;"-E  ","")&amp;IF(K23="Y",A23&amp;"-O",""))</f>
        <v/>
      </c>
    </row>
    <row r="24">
      <c r="A24" s="7" t="n"/>
      <c r="B24" s="14">
        <f>IF(A24="","",LEFT(A24,2))</f>
        <v/>
      </c>
      <c r="C24" s="15">
        <f>IF(B24="","",IFERROR(INDEX('CSI Divisions'!$B$6:$B$55,MATCH(B24,'CSI Divisions'!$A$6:$A$55,0)),"Check division number"))</f>
        <v/>
      </c>
      <c r="D24" s="8" t="n"/>
      <c r="E24" s="8" t="n"/>
      <c r="F24" s="7" t="n"/>
      <c r="G24" s="7" t="n"/>
      <c r="H24" s="7" t="n"/>
      <c r="I24" s="7" t="n"/>
      <c r="J24" s="7" t="n"/>
      <c r="K24" s="7" t="n"/>
      <c r="L24" s="15">
        <f>IF(OR(A24="",F24&lt;&gt;"Y"),"",IF(G24="Y",A24&amp;"-L  ","")&amp;IF(H24="Y",A24&amp;"-M  ","")&amp;IF(I24="Y",A24&amp;"-S  ","")&amp;IF(J24="Y",A24&amp;"-E  ","")&amp;IF(K24="Y",A24&amp;"-O",""))</f>
        <v/>
      </c>
    </row>
    <row r="25">
      <c r="A25" s="7" t="n"/>
      <c r="B25" s="14">
        <f>IF(A25="","",LEFT(A25,2))</f>
        <v/>
      </c>
      <c r="C25" s="15">
        <f>IF(B25="","",IFERROR(INDEX('CSI Divisions'!$B$6:$B$55,MATCH(B25,'CSI Divisions'!$A$6:$A$55,0)),"Check division number"))</f>
        <v/>
      </c>
      <c r="D25" s="8" t="n"/>
      <c r="E25" s="8" t="n"/>
      <c r="F25" s="7" t="n"/>
      <c r="G25" s="7" t="n"/>
      <c r="H25" s="7" t="n"/>
      <c r="I25" s="7" t="n"/>
      <c r="J25" s="7" t="n"/>
      <c r="K25" s="7" t="n"/>
      <c r="L25" s="15">
        <f>IF(OR(A25="",F25&lt;&gt;"Y"),"",IF(G25="Y",A25&amp;"-L  ","")&amp;IF(H25="Y",A25&amp;"-M  ","")&amp;IF(I25="Y",A25&amp;"-S  ","")&amp;IF(J25="Y",A25&amp;"-E  ","")&amp;IF(K25="Y",A25&amp;"-O",""))</f>
        <v/>
      </c>
    </row>
    <row r="26">
      <c r="A26" s="7" t="n"/>
      <c r="B26" s="14">
        <f>IF(A26="","",LEFT(A26,2))</f>
        <v/>
      </c>
      <c r="C26" s="15">
        <f>IF(B26="","",IFERROR(INDEX('CSI Divisions'!$B$6:$B$55,MATCH(B26,'CSI Divisions'!$A$6:$A$55,0)),"Check division number"))</f>
        <v/>
      </c>
      <c r="D26" s="8" t="n"/>
      <c r="E26" s="8" t="n"/>
      <c r="F26" s="7" t="n"/>
      <c r="G26" s="7" t="n"/>
      <c r="H26" s="7" t="n"/>
      <c r="I26" s="7" t="n"/>
      <c r="J26" s="7" t="n"/>
      <c r="K26" s="7" t="n"/>
      <c r="L26" s="15">
        <f>IF(OR(A26="",F26&lt;&gt;"Y"),"",IF(G26="Y",A26&amp;"-L  ","")&amp;IF(H26="Y",A26&amp;"-M  ","")&amp;IF(I26="Y",A26&amp;"-S  ","")&amp;IF(J26="Y",A26&amp;"-E  ","")&amp;IF(K26="Y",A26&amp;"-O",""))</f>
        <v/>
      </c>
    </row>
    <row r="27">
      <c r="A27" s="7" t="n"/>
      <c r="B27" s="14">
        <f>IF(A27="","",LEFT(A27,2))</f>
        <v/>
      </c>
      <c r="C27" s="15">
        <f>IF(B27="","",IFERROR(INDEX('CSI Divisions'!$B$6:$B$55,MATCH(B27,'CSI Divisions'!$A$6:$A$55,0)),"Check division number"))</f>
        <v/>
      </c>
      <c r="D27" s="8" t="n"/>
      <c r="E27" s="8" t="n"/>
      <c r="F27" s="7" t="n"/>
      <c r="G27" s="7" t="n"/>
      <c r="H27" s="7" t="n"/>
      <c r="I27" s="7" t="n"/>
      <c r="J27" s="7" t="n"/>
      <c r="K27" s="7" t="n"/>
      <c r="L27" s="15">
        <f>IF(OR(A27="",F27&lt;&gt;"Y"),"",IF(G27="Y",A27&amp;"-L  ","")&amp;IF(H27="Y",A27&amp;"-M  ","")&amp;IF(I27="Y",A27&amp;"-S  ","")&amp;IF(J27="Y",A27&amp;"-E  ","")&amp;IF(K27="Y",A27&amp;"-O",""))</f>
        <v/>
      </c>
    </row>
    <row r="28">
      <c r="A28" s="7" t="n"/>
      <c r="B28" s="14">
        <f>IF(A28="","",LEFT(A28,2))</f>
        <v/>
      </c>
      <c r="C28" s="15">
        <f>IF(B28="","",IFERROR(INDEX('CSI Divisions'!$B$6:$B$55,MATCH(B28,'CSI Divisions'!$A$6:$A$55,0)),"Check division number"))</f>
        <v/>
      </c>
      <c r="D28" s="8" t="n"/>
      <c r="E28" s="8" t="n"/>
      <c r="F28" s="7" t="n"/>
      <c r="G28" s="7" t="n"/>
      <c r="H28" s="7" t="n"/>
      <c r="I28" s="7" t="n"/>
      <c r="J28" s="7" t="n"/>
      <c r="K28" s="7" t="n"/>
      <c r="L28" s="15">
        <f>IF(OR(A28="",F28&lt;&gt;"Y"),"",IF(G28="Y",A28&amp;"-L  ","")&amp;IF(H28="Y",A28&amp;"-M  ","")&amp;IF(I28="Y",A28&amp;"-S  ","")&amp;IF(J28="Y",A28&amp;"-E  ","")&amp;IF(K28="Y",A28&amp;"-O",""))</f>
        <v/>
      </c>
    </row>
    <row r="29">
      <c r="A29" s="7" t="n"/>
      <c r="B29" s="14">
        <f>IF(A29="","",LEFT(A29,2))</f>
        <v/>
      </c>
      <c r="C29" s="15">
        <f>IF(B29="","",IFERROR(INDEX('CSI Divisions'!$B$6:$B$55,MATCH(B29,'CSI Divisions'!$A$6:$A$55,0)),"Check division number"))</f>
        <v/>
      </c>
      <c r="D29" s="8" t="n"/>
      <c r="E29" s="8" t="n"/>
      <c r="F29" s="7" t="n"/>
      <c r="G29" s="7" t="n"/>
      <c r="H29" s="7" t="n"/>
      <c r="I29" s="7" t="n"/>
      <c r="J29" s="7" t="n"/>
      <c r="K29" s="7" t="n"/>
      <c r="L29" s="15">
        <f>IF(OR(A29="",F29&lt;&gt;"Y"),"",IF(G29="Y",A29&amp;"-L  ","")&amp;IF(H29="Y",A29&amp;"-M  ","")&amp;IF(I29="Y",A29&amp;"-S  ","")&amp;IF(J29="Y",A29&amp;"-E  ","")&amp;IF(K29="Y",A29&amp;"-O",""))</f>
        <v/>
      </c>
    </row>
    <row r="30">
      <c r="A30" s="7" t="n"/>
      <c r="B30" s="14">
        <f>IF(A30="","",LEFT(A30,2))</f>
        <v/>
      </c>
      <c r="C30" s="15">
        <f>IF(B30="","",IFERROR(INDEX('CSI Divisions'!$B$6:$B$55,MATCH(B30,'CSI Divisions'!$A$6:$A$55,0)),"Check division number"))</f>
        <v/>
      </c>
      <c r="D30" s="8" t="n"/>
      <c r="E30" s="8" t="n"/>
      <c r="F30" s="7" t="n"/>
      <c r="G30" s="7" t="n"/>
      <c r="H30" s="7" t="n"/>
      <c r="I30" s="7" t="n"/>
      <c r="J30" s="7" t="n"/>
      <c r="K30" s="7" t="n"/>
      <c r="L30" s="15">
        <f>IF(OR(A30="",F30&lt;&gt;"Y"),"",IF(G30="Y",A30&amp;"-L  ","")&amp;IF(H30="Y",A30&amp;"-M  ","")&amp;IF(I30="Y",A30&amp;"-S  ","")&amp;IF(J30="Y",A30&amp;"-E  ","")&amp;IF(K30="Y",A30&amp;"-O",""))</f>
        <v/>
      </c>
    </row>
    <row r="31">
      <c r="A31" s="7" t="n"/>
      <c r="B31" s="14">
        <f>IF(A31="","",LEFT(A31,2))</f>
        <v/>
      </c>
      <c r="C31" s="15">
        <f>IF(B31="","",IFERROR(INDEX('CSI Divisions'!$B$6:$B$55,MATCH(B31,'CSI Divisions'!$A$6:$A$55,0)),"Check division number"))</f>
        <v/>
      </c>
      <c r="D31" s="8" t="n"/>
      <c r="E31" s="8" t="n"/>
      <c r="F31" s="7" t="n"/>
      <c r="G31" s="7" t="n"/>
      <c r="H31" s="7" t="n"/>
      <c r="I31" s="7" t="n"/>
      <c r="J31" s="7" t="n"/>
      <c r="K31" s="7" t="n"/>
      <c r="L31" s="15">
        <f>IF(OR(A31="",F31&lt;&gt;"Y"),"",IF(G31="Y",A31&amp;"-L  ","")&amp;IF(H31="Y",A31&amp;"-M  ","")&amp;IF(I31="Y",A31&amp;"-S  ","")&amp;IF(J31="Y",A31&amp;"-E  ","")&amp;IF(K31="Y",A31&amp;"-O",""))</f>
        <v/>
      </c>
    </row>
    <row r="32">
      <c r="A32" s="7" t="n"/>
      <c r="B32" s="14">
        <f>IF(A32="","",LEFT(A32,2))</f>
        <v/>
      </c>
      <c r="C32" s="15">
        <f>IF(B32="","",IFERROR(INDEX('CSI Divisions'!$B$6:$B$55,MATCH(B32,'CSI Divisions'!$A$6:$A$55,0)),"Check division number"))</f>
        <v/>
      </c>
      <c r="D32" s="8" t="n"/>
      <c r="E32" s="8" t="n"/>
      <c r="F32" s="7" t="n"/>
      <c r="G32" s="7" t="n"/>
      <c r="H32" s="7" t="n"/>
      <c r="I32" s="7" t="n"/>
      <c r="J32" s="7" t="n"/>
      <c r="K32" s="7" t="n"/>
      <c r="L32" s="15">
        <f>IF(OR(A32="",F32&lt;&gt;"Y"),"",IF(G32="Y",A32&amp;"-L  ","")&amp;IF(H32="Y",A32&amp;"-M  ","")&amp;IF(I32="Y",A32&amp;"-S  ","")&amp;IF(J32="Y",A32&amp;"-E  ","")&amp;IF(K32="Y",A32&amp;"-O",""))</f>
        <v/>
      </c>
    </row>
    <row r="33">
      <c r="A33" s="7" t="n"/>
      <c r="B33" s="14">
        <f>IF(A33="","",LEFT(A33,2))</f>
        <v/>
      </c>
      <c r="C33" s="15">
        <f>IF(B33="","",IFERROR(INDEX('CSI Divisions'!$B$6:$B$55,MATCH(B33,'CSI Divisions'!$A$6:$A$55,0)),"Check division number"))</f>
        <v/>
      </c>
      <c r="D33" s="8" t="n"/>
      <c r="E33" s="8" t="n"/>
      <c r="F33" s="7" t="n"/>
      <c r="G33" s="7" t="n"/>
      <c r="H33" s="7" t="n"/>
      <c r="I33" s="7" t="n"/>
      <c r="J33" s="7" t="n"/>
      <c r="K33" s="7" t="n"/>
      <c r="L33" s="15">
        <f>IF(OR(A33="",F33&lt;&gt;"Y"),"",IF(G33="Y",A33&amp;"-L  ","")&amp;IF(H33="Y",A33&amp;"-M  ","")&amp;IF(I33="Y",A33&amp;"-S  ","")&amp;IF(J33="Y",A33&amp;"-E  ","")&amp;IF(K33="Y",A33&amp;"-O",""))</f>
        <v/>
      </c>
    </row>
  </sheetData>
  <autoFilter ref="A6:L33"/>
  <dataValidations count="2">
    <dataValidation sqref="F7 F8 F9 F10 F11 F12 F13 F14 F15 F16 F17 F18 F19 F20 F21 F22 F23 F24 F25 F26 F27 F28 F29 F30 F31 F32 F33" showDropDown="0" showInputMessage="0" showErrorMessage="0" allowBlank="1" type="list">
      <formula1>"Y,N"</formula1>
    </dataValidation>
    <dataValidation sqref="G7:K7 G8:K8 G9:K9 G10:K10 G11:K11 G12:K12 G13:K13 G14:K14 G15:K15 G16:K16 G17:K17 G18:K18 G19:K19 G20:K20 G21:K21 G22:K22 G23:K23 G24:K24 G25:K25 G26:K26 G27:K27 G28:K28 G29:K29 G30:K30 G31:K31 G32:K32 G33:K33" showDropDown="0" showInputMessage="0" showErrorMessage="0" allowBlank="1" type="list">
      <formula1>"Y"</formula1>
    </dataValidation>
  </dataValidations>
  <printOptions horizontalCentered="1"/>
  <pageMargins left="0.4" right="0.4" top="0.5" bottom="0.5" header="0.5" footer="0.5"/>
  <pageSetup orientation="landscape" paperSize="1" fitToHeight="0" fitToWidth="1"/>
  <headerFooter>
    <oddHeader/>
    <oddFooter>&amp;LXtrategist CPA  |  xtrategist.com&amp;RPage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K29"/>
  <sheetViews>
    <sheetView workbookViewId="0">
      <pane xSplit="3" ySplit="6" topLeftCell="D7" activePane="bottomRight" state="frozen"/>
      <selection pane="topRight"/>
      <selection pane="bottomLeft"/>
      <selection pane="bottomRight" activeCell="A1" sqref="A1"/>
    </sheetView>
  </sheetViews>
  <sheetFormatPr baseColWidth="8" defaultRowHeight="15"/>
  <cols>
    <col width="11" customWidth="1" min="1" max="1"/>
    <col width="9" customWidth="1" min="2" max="2"/>
    <col width="22" customWidth="1" min="3" max="3"/>
    <col width="38" customWidth="1" min="4" max="4"/>
    <col width="13" customWidth="1" min="5" max="5"/>
    <col width="14" customWidth="1" min="6" max="6"/>
    <col width="16" customWidth="1" min="7" max="7"/>
    <col width="17" customWidth="1" min="8" max="8"/>
    <col width="16" customWidth="1" min="9" max="9"/>
    <col width="15" customWidth="1" min="10" max="10"/>
    <col width="11" customWidth="1" min="11" max="11"/>
  </cols>
  <sheetData>
    <row r="1">
      <c r="A1" s="1" t="inlineStr">
        <is>
          <t>Job Budget vs Actual by Cost Code</t>
        </is>
      </c>
    </row>
    <row r="2">
      <c r="A2" s="4" t="inlineStr">
        <is>
          <t>Provided free by Xtrategist CPA, construction CPA in Atlanta, GA  |  xtrategist.com  |  (678) 401-6118</t>
        </is>
      </c>
    </row>
    <row r="3">
      <c r="A3" s="5" t="inlineStr">
        <is>
          <t>SAMPLE JOB 2604 (yellow rows are sample data). Replace with your own job.</t>
        </is>
      </c>
    </row>
    <row r="4">
      <c r="A4" s="11" t="inlineStr">
        <is>
          <t>Job number:</t>
        </is>
      </c>
      <c r="B4" s="18" t="inlineStr">
        <is>
          <t>2604</t>
        </is>
      </c>
      <c r="C4" s="11" t="inlineStr">
        <is>
          <t>Job name:</t>
        </is>
      </c>
      <c r="D4" s="18" t="inlineStr">
        <is>
          <t>SAMPLE Medical office buildout</t>
        </is>
      </c>
    </row>
    <row r="6" ht="44" customHeight="1">
      <c r="A6" s="6" t="inlineStr">
        <is>
          <t>Phase Code</t>
        </is>
      </c>
      <c r="B6" s="6" t="inlineStr">
        <is>
          <t>Cost Type</t>
        </is>
      </c>
      <c r="C6" s="6" t="inlineStr">
        <is>
          <t>Full Job Cost Code</t>
        </is>
      </c>
      <c r="D6" s="6" t="inlineStr">
        <is>
          <t>Description</t>
        </is>
      </c>
      <c r="E6" s="6" t="inlineStr">
        <is>
          <t>Estimate ($)</t>
        </is>
      </c>
      <c r="F6" s="6" t="inlineStr">
        <is>
          <t>Actual to Date ($)</t>
        </is>
      </c>
      <c r="G6" s="6" t="inlineStr">
        <is>
          <t>Committed, not yet invoiced ($)</t>
        </is>
      </c>
      <c r="H6" s="6" t="inlineStr">
        <is>
          <t>Estimated Remaining, not committed ($)</t>
        </is>
      </c>
      <c r="I6" s="6" t="inlineStr">
        <is>
          <t>Projected at Completion ($)</t>
        </is>
      </c>
      <c r="J6" s="6" t="inlineStr">
        <is>
          <t>Variance ($)
(+ = under budget)</t>
        </is>
      </c>
      <c r="K6" s="6" t="inlineStr">
        <is>
          <t>Variance %</t>
        </is>
      </c>
    </row>
    <row r="7">
      <c r="A7" s="13" t="inlineStr">
        <is>
          <t>01-100</t>
        </is>
      </c>
      <c r="B7" s="13" t="inlineStr">
        <is>
          <t>L</t>
        </is>
      </c>
      <c r="C7" s="15">
        <f>IF(A7="","",$B$4&amp;" / "&amp;A7&amp;" / "&amp;B7)</f>
        <v/>
      </c>
      <c r="D7" s="16" t="inlineStr">
        <is>
          <t>Project management and field supervision</t>
        </is>
      </c>
      <c r="E7" s="19" t="n">
        <v>48000</v>
      </c>
      <c r="F7" s="19" t="n">
        <v>52500</v>
      </c>
      <c r="G7" s="19" t="n">
        <v>0</v>
      </c>
      <c r="H7" s="19" t="n">
        <v>6000</v>
      </c>
      <c r="I7" s="20">
        <f>IF(A7="","",N(F7)+N(G7)+N(H7))</f>
        <v/>
      </c>
      <c r="J7" s="20">
        <f>IF(A7="","",N(E7)-I7)</f>
        <v/>
      </c>
      <c r="K7" s="21">
        <f>IF(OR(A7="",N(E7)=0),"",J7/E7)</f>
        <v/>
      </c>
    </row>
    <row r="8">
      <c r="A8" s="13" t="inlineStr">
        <is>
          <t>01-200</t>
        </is>
      </c>
      <c r="B8" s="13" t="inlineStr">
        <is>
          <t>O</t>
        </is>
      </c>
      <c r="C8" s="15">
        <f>IF(A8="","",$B$4&amp;" / "&amp;A8&amp;" / "&amp;B8)</f>
        <v/>
      </c>
      <c r="D8" s="16" t="inlineStr">
        <is>
          <t>Temporary facilities</t>
        </is>
      </c>
      <c r="E8" s="19" t="n">
        <v>9500</v>
      </c>
      <c r="F8" s="19" t="n">
        <v>8200</v>
      </c>
      <c r="G8" s="19" t="n">
        <v>1200</v>
      </c>
      <c r="H8" s="19" t="n">
        <v>0</v>
      </c>
      <c r="I8" s="20">
        <f>IF(A8="","",N(F8)+N(G8)+N(H8))</f>
        <v/>
      </c>
      <c r="J8" s="20">
        <f>IF(A8="","",N(E8)-I8)</f>
        <v/>
      </c>
      <c r="K8" s="21">
        <f>IF(OR(A8="",N(E8)=0),"",J8/E8)</f>
        <v/>
      </c>
    </row>
    <row r="9">
      <c r="A9" s="13" t="inlineStr">
        <is>
          <t>03-200</t>
        </is>
      </c>
      <c r="B9" s="13" t="inlineStr">
        <is>
          <t>L</t>
        </is>
      </c>
      <c r="C9" s="15">
        <f>IF(A9="","",$B$4&amp;" / "&amp;A9&amp;" / "&amp;B9)</f>
        <v/>
      </c>
      <c r="D9" s="16" t="inlineStr">
        <is>
          <t>Slabs and flatwork</t>
        </is>
      </c>
      <c r="E9" s="19" t="n">
        <v>31000</v>
      </c>
      <c r="F9" s="19" t="n">
        <v>29800</v>
      </c>
      <c r="G9" s="19" t="n">
        <v>0</v>
      </c>
      <c r="H9" s="19" t="n">
        <v>0</v>
      </c>
      <c r="I9" s="20">
        <f>IF(A9="","",N(F9)+N(G9)+N(H9))</f>
        <v/>
      </c>
      <c r="J9" s="20">
        <f>IF(A9="","",N(E9)-I9)</f>
        <v/>
      </c>
      <c r="K9" s="21">
        <f>IF(OR(A9="",N(E9)=0),"",J9/E9)</f>
        <v/>
      </c>
    </row>
    <row r="10">
      <c r="A10" s="13" t="inlineStr">
        <is>
          <t>03-200</t>
        </is>
      </c>
      <c r="B10" s="13" t="inlineStr">
        <is>
          <t>M</t>
        </is>
      </c>
      <c r="C10" s="15">
        <f>IF(A10="","",$B$4&amp;" / "&amp;A10&amp;" / "&amp;B10)</f>
        <v/>
      </c>
      <c r="D10" s="16" t="inlineStr">
        <is>
          <t>Slabs and flatwork</t>
        </is>
      </c>
      <c r="E10" s="19" t="n">
        <v>42000</v>
      </c>
      <c r="F10" s="19" t="n">
        <v>44100</v>
      </c>
      <c r="G10" s="19" t="n">
        <v>0</v>
      </c>
      <c r="H10" s="19" t="n">
        <v>0</v>
      </c>
      <c r="I10" s="20">
        <f>IF(A10="","",N(F10)+N(G10)+N(H10))</f>
        <v/>
      </c>
      <c r="J10" s="20">
        <f>IF(A10="","",N(E10)-I10)</f>
        <v/>
      </c>
      <c r="K10" s="21">
        <f>IF(OR(A10="",N(E10)=0),"",J10/E10)</f>
        <v/>
      </c>
    </row>
    <row r="11">
      <c r="A11" s="13" t="inlineStr">
        <is>
          <t>06-100</t>
        </is>
      </c>
      <c r="B11" s="13" t="inlineStr">
        <is>
          <t>L</t>
        </is>
      </c>
      <c r="C11" s="15">
        <f>IF(A11="","",$B$4&amp;" / "&amp;A11&amp;" / "&amp;B11)</f>
        <v/>
      </c>
      <c r="D11" s="16" t="inlineStr">
        <is>
          <t>Rough carpentry and framing</t>
        </is>
      </c>
      <c r="E11" s="19" t="n">
        <v>64000</v>
      </c>
      <c r="F11" s="19" t="n">
        <v>41000</v>
      </c>
      <c r="G11" s="19" t="n">
        <v>0</v>
      </c>
      <c r="H11" s="19" t="n">
        <v>21000</v>
      </c>
      <c r="I11" s="20">
        <f>IF(A11="","",N(F11)+N(G11)+N(H11))</f>
        <v/>
      </c>
      <c r="J11" s="20">
        <f>IF(A11="","",N(E11)-I11)</f>
        <v/>
      </c>
      <c r="K11" s="21">
        <f>IF(OR(A11="",N(E11)=0),"",J11/E11)</f>
        <v/>
      </c>
    </row>
    <row r="12">
      <c r="A12" s="13" t="inlineStr">
        <is>
          <t>06-100</t>
        </is>
      </c>
      <c r="B12" s="13" t="inlineStr">
        <is>
          <t>M</t>
        </is>
      </c>
      <c r="C12" s="15">
        <f>IF(A12="","",$B$4&amp;" / "&amp;A12&amp;" / "&amp;B12)</f>
        <v/>
      </c>
      <c r="D12" s="16" t="inlineStr">
        <is>
          <t>Rough carpentry and framing</t>
        </is>
      </c>
      <c r="E12" s="19" t="n">
        <v>58000</v>
      </c>
      <c r="F12" s="19" t="n">
        <v>39500</v>
      </c>
      <c r="G12" s="19" t="n">
        <v>14000</v>
      </c>
      <c r="H12" s="19" t="n">
        <v>3000</v>
      </c>
      <c r="I12" s="20">
        <f>IF(A12="","",N(F12)+N(G12)+N(H12))</f>
        <v/>
      </c>
      <c r="J12" s="20">
        <f>IF(A12="","",N(E12)-I12)</f>
        <v/>
      </c>
      <c r="K12" s="21">
        <f>IF(OR(A12="",N(E12)=0),"",J12/E12)</f>
        <v/>
      </c>
    </row>
    <row r="13">
      <c r="A13" s="13" t="inlineStr">
        <is>
          <t>09-100</t>
        </is>
      </c>
      <c r="B13" s="13" t="inlineStr">
        <is>
          <t>S</t>
        </is>
      </c>
      <c r="C13" s="15">
        <f>IF(A13="","",$B$4&amp;" / "&amp;A13&amp;" / "&amp;B13)</f>
        <v/>
      </c>
      <c r="D13" s="16" t="inlineStr">
        <is>
          <t>Metal studs, drywall and ceilings</t>
        </is>
      </c>
      <c r="E13" s="19" t="n">
        <v>118000</v>
      </c>
      <c r="F13" s="19" t="n">
        <v>70800</v>
      </c>
      <c r="G13" s="19" t="n">
        <v>47200</v>
      </c>
      <c r="H13" s="19" t="n">
        <v>0</v>
      </c>
      <c r="I13" s="20">
        <f>IF(A13="","",N(F13)+N(G13)+N(H13))</f>
        <v/>
      </c>
      <c r="J13" s="20">
        <f>IF(A13="","",N(E13)-I13)</f>
        <v/>
      </c>
      <c r="K13" s="21">
        <f>IF(OR(A13="",N(E13)=0),"",J13/E13)</f>
        <v/>
      </c>
    </row>
    <row r="14">
      <c r="A14" s="13" t="inlineStr">
        <is>
          <t>09-300</t>
        </is>
      </c>
      <c r="B14" s="13" t="inlineStr">
        <is>
          <t>S</t>
        </is>
      </c>
      <c r="C14" s="15">
        <f>IF(A14="","",$B$4&amp;" / "&amp;A14&amp;" / "&amp;B14)</f>
        <v/>
      </c>
      <c r="D14" s="16" t="inlineStr">
        <is>
          <t>Painting and wall coverings</t>
        </is>
      </c>
      <c r="E14" s="19" t="n">
        <v>61000</v>
      </c>
      <c r="F14" s="19" t="n">
        <v>0</v>
      </c>
      <c r="G14" s="19" t="n">
        <v>61000</v>
      </c>
      <c r="H14" s="19" t="n">
        <v>0</v>
      </c>
      <c r="I14" s="20">
        <f>IF(A14="","",N(F14)+N(G14)+N(H14))</f>
        <v/>
      </c>
      <c r="J14" s="20">
        <f>IF(A14="","",N(E14)-I14)</f>
        <v/>
      </c>
      <c r="K14" s="21">
        <f>IF(OR(A14="",N(E14)=0),"",J14/E14)</f>
        <v/>
      </c>
    </row>
    <row r="15">
      <c r="A15" s="13" t="inlineStr">
        <is>
          <t>22-100</t>
        </is>
      </c>
      <c r="B15" s="13" t="inlineStr">
        <is>
          <t>S</t>
        </is>
      </c>
      <c r="C15" s="15">
        <f>IF(A15="","",$B$4&amp;" / "&amp;A15&amp;" / "&amp;B15)</f>
        <v/>
      </c>
      <c r="D15" s="16" t="inlineStr">
        <is>
          <t>Plumbing</t>
        </is>
      </c>
      <c r="E15" s="19" t="n">
        <v>96000</v>
      </c>
      <c r="F15" s="19" t="n">
        <v>58000</v>
      </c>
      <c r="G15" s="19" t="n">
        <v>38000</v>
      </c>
      <c r="H15" s="19" t="n">
        <v>2500</v>
      </c>
      <c r="I15" s="20">
        <f>IF(A15="","",N(F15)+N(G15)+N(H15))</f>
        <v/>
      </c>
      <c r="J15" s="20">
        <f>IF(A15="","",N(E15)-I15)</f>
        <v/>
      </c>
      <c r="K15" s="21">
        <f>IF(OR(A15="",N(E15)=0),"",J15/E15)</f>
        <v/>
      </c>
    </row>
    <row r="16">
      <c r="A16" s="13" t="inlineStr">
        <is>
          <t>26-100</t>
        </is>
      </c>
      <c r="B16" s="13" t="inlineStr">
        <is>
          <t>S</t>
        </is>
      </c>
      <c r="C16" s="15">
        <f>IF(A16="","",$B$4&amp;" / "&amp;A16&amp;" / "&amp;B16)</f>
        <v/>
      </c>
      <c r="D16" s="16" t="inlineStr">
        <is>
          <t>Electrical</t>
        </is>
      </c>
      <c r="E16" s="19" t="n">
        <v>124000</v>
      </c>
      <c r="F16" s="19" t="n">
        <v>80600</v>
      </c>
      <c r="G16" s="19" t="n">
        <v>43400</v>
      </c>
      <c r="H16" s="19" t="n">
        <v>0</v>
      </c>
      <c r="I16" s="20">
        <f>IF(A16="","",N(F16)+N(G16)+N(H16))</f>
        <v/>
      </c>
      <c r="J16" s="20">
        <f>IF(A16="","",N(E16)-I16)</f>
        <v/>
      </c>
      <c r="K16" s="21">
        <f>IF(OR(A16="",N(E16)=0),"",J16/E16)</f>
        <v/>
      </c>
    </row>
    <row r="17">
      <c r="A17" s="7" t="n"/>
      <c r="B17" s="7" t="n"/>
      <c r="C17" s="15">
        <f>IF(A17="","",$B$4&amp;" / "&amp;A17&amp;" / "&amp;B17)</f>
        <v/>
      </c>
      <c r="D17" s="8" t="n"/>
      <c r="E17" s="22" t="n"/>
      <c r="F17" s="22" t="n"/>
      <c r="G17" s="22" t="n"/>
      <c r="H17" s="22" t="n"/>
      <c r="I17" s="20">
        <f>IF(A17="","",N(F17)+N(G17)+N(H17))</f>
        <v/>
      </c>
      <c r="J17" s="20">
        <f>IF(A17="","",N(E17)-I17)</f>
        <v/>
      </c>
      <c r="K17" s="21">
        <f>IF(OR(A17="",N(E17)=0),"",J17/E17)</f>
        <v/>
      </c>
    </row>
    <row r="18">
      <c r="A18" s="7" t="n"/>
      <c r="B18" s="7" t="n"/>
      <c r="C18" s="15">
        <f>IF(A18="","",$B$4&amp;" / "&amp;A18&amp;" / "&amp;B18)</f>
        <v/>
      </c>
      <c r="D18" s="8" t="n"/>
      <c r="E18" s="22" t="n"/>
      <c r="F18" s="22" t="n"/>
      <c r="G18" s="22" t="n"/>
      <c r="H18" s="22" t="n"/>
      <c r="I18" s="20">
        <f>IF(A18="","",N(F18)+N(G18)+N(H18))</f>
        <v/>
      </c>
      <c r="J18" s="20">
        <f>IF(A18="","",N(E18)-I18)</f>
        <v/>
      </c>
      <c r="K18" s="21">
        <f>IF(OR(A18="",N(E18)=0),"",J18/E18)</f>
        <v/>
      </c>
    </row>
    <row r="19">
      <c r="A19" s="7" t="n"/>
      <c r="B19" s="7" t="n"/>
      <c r="C19" s="15">
        <f>IF(A19="","",$B$4&amp;" / "&amp;A19&amp;" / "&amp;B19)</f>
        <v/>
      </c>
      <c r="D19" s="8" t="n"/>
      <c r="E19" s="22" t="n"/>
      <c r="F19" s="22" t="n"/>
      <c r="G19" s="22" t="n"/>
      <c r="H19" s="22" t="n"/>
      <c r="I19" s="20">
        <f>IF(A19="","",N(F19)+N(G19)+N(H19))</f>
        <v/>
      </c>
      <c r="J19" s="20">
        <f>IF(A19="","",N(E19)-I19)</f>
        <v/>
      </c>
      <c r="K19" s="21">
        <f>IF(OR(A19="",N(E19)=0),"",J19/E19)</f>
        <v/>
      </c>
    </row>
    <row r="20">
      <c r="A20" s="7" t="n"/>
      <c r="B20" s="7" t="n"/>
      <c r="C20" s="15">
        <f>IF(A20="","",$B$4&amp;" / "&amp;A20&amp;" / "&amp;B20)</f>
        <v/>
      </c>
      <c r="D20" s="8" t="n"/>
      <c r="E20" s="22" t="n"/>
      <c r="F20" s="22" t="n"/>
      <c r="G20" s="22" t="n"/>
      <c r="H20" s="22" t="n"/>
      <c r="I20" s="20">
        <f>IF(A20="","",N(F20)+N(G20)+N(H20))</f>
        <v/>
      </c>
      <c r="J20" s="20">
        <f>IF(A20="","",N(E20)-I20)</f>
        <v/>
      </c>
      <c r="K20" s="21">
        <f>IF(OR(A20="",N(E20)=0),"",J20/E20)</f>
        <v/>
      </c>
    </row>
    <row r="21">
      <c r="A21" s="7" t="n"/>
      <c r="B21" s="7" t="n"/>
      <c r="C21" s="15">
        <f>IF(A21="","",$B$4&amp;" / "&amp;A21&amp;" / "&amp;B21)</f>
        <v/>
      </c>
      <c r="D21" s="8" t="n"/>
      <c r="E21" s="22" t="n"/>
      <c r="F21" s="22" t="n"/>
      <c r="G21" s="22" t="n"/>
      <c r="H21" s="22" t="n"/>
      <c r="I21" s="20">
        <f>IF(A21="","",N(F21)+N(G21)+N(H21))</f>
        <v/>
      </c>
      <c r="J21" s="20">
        <f>IF(A21="","",N(E21)-I21)</f>
        <v/>
      </c>
      <c r="K21" s="21">
        <f>IF(OR(A21="",N(E21)=0),"",J21/E21)</f>
        <v/>
      </c>
    </row>
    <row r="22">
      <c r="A22" s="7" t="n"/>
      <c r="B22" s="7" t="n"/>
      <c r="C22" s="15">
        <f>IF(A22="","",$B$4&amp;" / "&amp;A22&amp;" / "&amp;B22)</f>
        <v/>
      </c>
      <c r="D22" s="8" t="n"/>
      <c r="E22" s="22" t="n"/>
      <c r="F22" s="22" t="n"/>
      <c r="G22" s="22" t="n"/>
      <c r="H22" s="22" t="n"/>
      <c r="I22" s="20">
        <f>IF(A22="","",N(F22)+N(G22)+N(H22))</f>
        <v/>
      </c>
      <c r="J22" s="20">
        <f>IF(A22="","",N(E22)-I22)</f>
        <v/>
      </c>
      <c r="K22" s="21">
        <f>IF(OR(A22="",N(E22)=0),"",J22/E22)</f>
        <v/>
      </c>
    </row>
    <row r="23">
      <c r="A23" s="7" t="n"/>
      <c r="B23" s="7" t="n"/>
      <c r="C23" s="15">
        <f>IF(A23="","",$B$4&amp;" / "&amp;A23&amp;" / "&amp;B23)</f>
        <v/>
      </c>
      <c r="D23" s="8" t="n"/>
      <c r="E23" s="22" t="n"/>
      <c r="F23" s="22" t="n"/>
      <c r="G23" s="22" t="n"/>
      <c r="H23" s="22" t="n"/>
      <c r="I23" s="20">
        <f>IF(A23="","",N(F23)+N(G23)+N(H23))</f>
        <v/>
      </c>
      <c r="J23" s="20">
        <f>IF(A23="","",N(E23)-I23)</f>
        <v/>
      </c>
      <c r="K23" s="21">
        <f>IF(OR(A23="",N(E23)=0),"",J23/E23)</f>
        <v/>
      </c>
    </row>
    <row r="24">
      <c r="A24" s="7" t="n"/>
      <c r="B24" s="7" t="n"/>
      <c r="C24" s="15">
        <f>IF(A24="","",$B$4&amp;" / "&amp;A24&amp;" / "&amp;B24)</f>
        <v/>
      </c>
      <c r="D24" s="8" t="n"/>
      <c r="E24" s="22" t="n"/>
      <c r="F24" s="22" t="n"/>
      <c r="G24" s="22" t="n"/>
      <c r="H24" s="22" t="n"/>
      <c r="I24" s="20">
        <f>IF(A24="","",N(F24)+N(G24)+N(H24))</f>
        <v/>
      </c>
      <c r="J24" s="20">
        <f>IF(A24="","",N(E24)-I24)</f>
        <v/>
      </c>
      <c r="K24" s="21">
        <f>IF(OR(A24="",N(E24)=0),"",J24/E24)</f>
        <v/>
      </c>
    </row>
    <row r="25">
      <c r="A25" s="7" t="n"/>
      <c r="B25" s="7" t="n"/>
      <c r="C25" s="15">
        <f>IF(A25="","",$B$4&amp;" / "&amp;A25&amp;" / "&amp;B25)</f>
        <v/>
      </c>
      <c r="D25" s="8" t="n"/>
      <c r="E25" s="22" t="n"/>
      <c r="F25" s="22" t="n"/>
      <c r="G25" s="22" t="n"/>
      <c r="H25" s="22" t="n"/>
      <c r="I25" s="20">
        <f>IF(A25="","",N(F25)+N(G25)+N(H25))</f>
        <v/>
      </c>
      <c r="J25" s="20">
        <f>IF(A25="","",N(E25)-I25)</f>
        <v/>
      </c>
      <c r="K25" s="21">
        <f>IF(OR(A25="",N(E25)=0),"",J25/E25)</f>
        <v/>
      </c>
    </row>
    <row r="26">
      <c r="A26" s="7" t="n"/>
      <c r="B26" s="7" t="n"/>
      <c r="C26" s="15">
        <f>IF(A26="","",$B$4&amp;" / "&amp;A26&amp;" / "&amp;B26)</f>
        <v/>
      </c>
      <c r="D26" s="8" t="n"/>
      <c r="E26" s="22" t="n"/>
      <c r="F26" s="22" t="n"/>
      <c r="G26" s="22" t="n"/>
      <c r="H26" s="22" t="n"/>
      <c r="I26" s="20">
        <f>IF(A26="","",N(F26)+N(G26)+N(H26))</f>
        <v/>
      </c>
      <c r="J26" s="20">
        <f>IF(A26="","",N(E26)-I26)</f>
        <v/>
      </c>
      <c r="K26" s="21">
        <f>IF(OR(A26="",N(E26)=0),"",J26/E26)</f>
        <v/>
      </c>
    </row>
    <row r="27">
      <c r="D27" s="11" t="inlineStr">
        <is>
          <t>TOTAL</t>
        </is>
      </c>
      <c r="E27" s="23">
        <f>SUM(E7:E26)</f>
        <v/>
      </c>
      <c r="F27" s="23">
        <f>SUM(F7:F26)</f>
        <v/>
      </c>
      <c r="G27" s="23">
        <f>SUM(G7:G26)</f>
        <v/>
      </c>
      <c r="H27" s="23">
        <f>SUM(H7:H26)</f>
        <v/>
      </c>
      <c r="I27" s="23">
        <f>SUM(I7:I26)</f>
        <v/>
      </c>
      <c r="J27" s="23">
        <f>SUM(J7:J26)</f>
        <v/>
      </c>
      <c r="K27" s="24">
        <f>IF(E27=0,"",J27/E27)</f>
        <v/>
      </c>
    </row>
    <row r="29">
      <c r="A29" s="4" t="inlineStr">
        <is>
          <t>Projected at completion = actual to date + committed but not invoiced + estimated remaining that isn't committed yet. Update the remaining column with your project manager every month.</t>
        </is>
      </c>
    </row>
  </sheetData>
  <conditionalFormatting sqref="J7:J27">
    <cfRule type="cellIs" priority="1" operator="lessThan" dxfId="0">
      <formula>0</formula>
    </cfRule>
  </conditionalFormatting>
  <printOptions horizontalCentered="1"/>
  <pageMargins left="0.4" right="0.4" top="0.5" bottom="0.5" header="0.5" footer="0.5"/>
  <pageSetup orientation="landscape" paperSize="1" fitToHeight="0" fitToWidth="1"/>
  <headerFooter>
    <oddHeader/>
    <oddFooter>&amp;LXtrategist CPA  |  xtrategist.com&amp;RPage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2026-10-20T20:42:51Z</dcterms:created>
  <dcterms:modified xmlns:dcterms="http://purl.org/dc/terms/" xmlns:xsi="http://www.w3.org/2001/XMLSchema-instance" xsi:type="dcterms:W3CDTF">2026-10-20T20:42:51Z</dcterms:modified>
</cp:coreProperties>
</file>